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300" yWindow="180" windowWidth="17520" windowHeight="11640" tabRatio="730" activeTab="4"/>
  </bookViews>
  <sheets>
    <sheet name="表紙" sheetId="10" r:id="rId1"/>
    <sheet name="共通シート" sheetId="1" r:id="rId2"/>
    <sheet name="学年Ａシート" sheetId="8" r:id="rId3"/>
    <sheet name="学年Ｂシート" sheetId="14" r:id="rId4"/>
    <sheet name="協議シート" sheetId="3" r:id="rId5"/>
  </sheets>
  <definedNames>
    <definedName name="_xlnm.Print_Area" localSheetId="2">学年Ａシート!$B$2:$W$51</definedName>
    <definedName name="_xlnm.Print_Area" localSheetId="3">学年Ｂシート!$B$2:$W$48</definedName>
    <definedName name="_xlnm.Print_Area" localSheetId="1">共通シート!$B$2:$U$53</definedName>
    <definedName name="_xlnm.Print_Area" localSheetId="4">協議シート!$B$2:$M$43</definedName>
    <definedName name="_xlnm.Print_Area" localSheetId="0">表紙!$B$2:$K$59</definedName>
  </definedNames>
  <calcPr calcId="171027"/>
</workbook>
</file>

<file path=xl/calcChain.xml><?xml version="1.0" encoding="utf-8"?>
<calcChain xmlns="http://schemas.openxmlformats.org/spreadsheetml/2006/main">
  <c r="R15" i="8" l="1"/>
  <c r="T15" i="8" l="1"/>
  <c r="J9" i="8" l="1"/>
  <c r="B6" i="3" l="1"/>
  <c r="T9" i="14"/>
  <c r="D6" i="3"/>
  <c r="W27" i="8" l="1"/>
  <c r="V27" i="8"/>
  <c r="U27" i="8"/>
  <c r="T27" i="8"/>
  <c r="S27" i="8"/>
  <c r="R27" i="8"/>
  <c r="Q27" i="8"/>
  <c r="P27" i="8"/>
  <c r="O27" i="8"/>
  <c r="N27" i="8"/>
  <c r="M27" i="8"/>
  <c r="L27" i="8"/>
  <c r="K27" i="8"/>
  <c r="W23" i="8"/>
  <c r="W24" i="8"/>
  <c r="W25" i="8"/>
  <c r="W26" i="8"/>
  <c r="W37" i="8"/>
  <c r="W36" i="8"/>
  <c r="W35" i="8"/>
  <c r="W34" i="8"/>
  <c r="W33" i="8"/>
  <c r="W32" i="8"/>
  <c r="W31" i="8"/>
  <c r="W30" i="8"/>
  <c r="W29" i="8"/>
  <c r="W28" i="8"/>
  <c r="W22" i="8"/>
  <c r="V9" i="14" l="1"/>
  <c r="P9" i="14"/>
  <c r="P5" i="14" l="1"/>
  <c r="P4" i="14"/>
  <c r="J5" i="14"/>
  <c r="J4" i="14"/>
  <c r="E6" i="3" l="1"/>
  <c r="C8" i="1" l="1"/>
  <c r="N9" i="14"/>
  <c r="B9" i="14"/>
  <c r="J8" i="14"/>
  <c r="B10" i="8" l="1"/>
  <c r="N10" i="8"/>
  <c r="O14" i="8"/>
  <c r="E7" i="1" l="1"/>
</calcChain>
</file>

<file path=xl/sharedStrings.xml><?xml version="1.0" encoding="utf-8"?>
<sst xmlns="http://schemas.openxmlformats.org/spreadsheetml/2006/main" count="273" uniqueCount="227">
  <si>
    <t>名前</t>
    <rPh sb="0" eb="2">
      <t>ナマエ</t>
    </rPh>
    <phoneticPr fontId="2"/>
  </si>
  <si>
    <t>性別</t>
    <rPh sb="0" eb="2">
      <t>セイベツ</t>
    </rPh>
    <phoneticPr fontId="2"/>
  </si>
  <si>
    <t>小１</t>
    <rPh sb="0" eb="1">
      <t>ショウ</t>
    </rPh>
    <phoneticPr fontId="2"/>
  </si>
  <si>
    <t>小２</t>
    <rPh sb="0" eb="1">
      <t>ショウ</t>
    </rPh>
    <phoneticPr fontId="2"/>
  </si>
  <si>
    <t>小３</t>
    <rPh sb="0" eb="1">
      <t>ショウ</t>
    </rPh>
    <phoneticPr fontId="2"/>
  </si>
  <si>
    <t>小４</t>
    <rPh sb="0" eb="1">
      <t>ショウ</t>
    </rPh>
    <phoneticPr fontId="2"/>
  </si>
  <si>
    <t>小５</t>
    <rPh sb="0" eb="1">
      <t>ショウ</t>
    </rPh>
    <phoneticPr fontId="2"/>
  </si>
  <si>
    <t>小６</t>
    <rPh sb="0" eb="1">
      <t>ショウ</t>
    </rPh>
    <phoneticPr fontId="2"/>
  </si>
  <si>
    <t>中１</t>
    <rPh sb="0" eb="1">
      <t>チュウ</t>
    </rPh>
    <phoneticPr fontId="2"/>
  </si>
  <si>
    <t>中２</t>
    <rPh sb="0" eb="1">
      <t>チュウ</t>
    </rPh>
    <phoneticPr fontId="2"/>
  </si>
  <si>
    <t>中３</t>
    <rPh sb="0" eb="1">
      <t>チュウ</t>
    </rPh>
    <phoneticPr fontId="2"/>
  </si>
  <si>
    <t>別室登校</t>
    <rPh sb="0" eb="2">
      <t>ベッシツ</t>
    </rPh>
    <rPh sb="2" eb="4">
      <t>トウコウ</t>
    </rPh>
    <phoneticPr fontId="2"/>
  </si>
  <si>
    <t>遅刻</t>
    <rPh sb="0" eb="2">
      <t>チコク</t>
    </rPh>
    <phoneticPr fontId="2"/>
  </si>
  <si>
    <t>早退</t>
    <rPh sb="0" eb="2">
      <t>ソウタイ</t>
    </rPh>
    <phoneticPr fontId="2"/>
  </si>
  <si>
    <t>学級</t>
    <rPh sb="0" eb="2">
      <t>ガッキュウ</t>
    </rPh>
    <phoneticPr fontId="2"/>
  </si>
  <si>
    <t>目標</t>
    <rPh sb="0" eb="2">
      <t>モクヒョウ</t>
    </rPh>
    <phoneticPr fontId="2"/>
  </si>
  <si>
    <t>関係機関</t>
    <rPh sb="0" eb="2">
      <t>カンケイ</t>
    </rPh>
    <rPh sb="2" eb="4">
      <t>キカン</t>
    </rPh>
    <phoneticPr fontId="2"/>
  </si>
  <si>
    <t>学校</t>
    <rPh sb="0" eb="2">
      <t>ガッコウ</t>
    </rPh>
    <phoneticPr fontId="2"/>
  </si>
  <si>
    <t>学年</t>
    <rPh sb="0" eb="2">
      <t>ガクネン</t>
    </rPh>
    <phoneticPr fontId="2"/>
  </si>
  <si>
    <t>月</t>
    <rPh sb="0" eb="1">
      <t>ツキ</t>
    </rPh>
    <phoneticPr fontId="2"/>
  </si>
  <si>
    <t>○関係機関からの情報</t>
    <rPh sb="1" eb="3">
      <t>カンケイ</t>
    </rPh>
    <rPh sb="3" eb="5">
      <t>キカン</t>
    </rPh>
    <rPh sb="8" eb="10">
      <t>ジョウホウ</t>
    </rPh>
    <phoneticPr fontId="2"/>
  </si>
  <si>
    <t>計</t>
    <rPh sb="0" eb="1">
      <t>ケイ</t>
    </rPh>
    <phoneticPr fontId="2"/>
  </si>
  <si>
    <t>学校名</t>
    <rPh sb="0" eb="3">
      <t>ガッコウメイ</t>
    </rPh>
    <phoneticPr fontId="2"/>
  </si>
  <si>
    <t>○家族関係</t>
    <rPh sb="1" eb="3">
      <t>カゾク</t>
    </rPh>
    <rPh sb="3" eb="5">
      <t>カンケイ</t>
    </rPh>
    <phoneticPr fontId="2"/>
  </si>
  <si>
    <t>生年月日</t>
    <rPh sb="0" eb="2">
      <t>セイネン</t>
    </rPh>
    <rPh sb="2" eb="4">
      <t>ガッピ</t>
    </rPh>
    <phoneticPr fontId="2"/>
  </si>
  <si>
    <t>１学期</t>
    <rPh sb="1" eb="3">
      <t>ガッキ</t>
    </rPh>
    <phoneticPr fontId="2"/>
  </si>
  <si>
    <t>２学期</t>
    <rPh sb="1" eb="3">
      <t>ガッキ</t>
    </rPh>
    <phoneticPr fontId="2"/>
  </si>
  <si>
    <t>３学期</t>
    <rPh sb="1" eb="3">
      <t>ガッキ</t>
    </rPh>
    <phoneticPr fontId="2"/>
  </si>
  <si>
    <t>分類番号</t>
    <rPh sb="0" eb="2">
      <t>ブンルイ</t>
    </rPh>
    <rPh sb="2" eb="4">
      <t>バンゴウ</t>
    </rPh>
    <phoneticPr fontId="2"/>
  </si>
  <si>
    <t>日付　</t>
    <rPh sb="0" eb="2">
      <t>ヒヅケ</t>
    </rPh>
    <phoneticPr fontId="2"/>
  </si>
  <si>
    <t>出席日数</t>
    <rPh sb="0" eb="2">
      <t>シュッセキ</t>
    </rPh>
    <rPh sb="2" eb="4">
      <t>ニッスウ</t>
    </rPh>
    <phoneticPr fontId="2"/>
  </si>
  <si>
    <t>欠席日数</t>
    <rPh sb="0" eb="2">
      <t>ケッセキ</t>
    </rPh>
    <rPh sb="2" eb="4">
      <t>ニッスウ</t>
    </rPh>
    <phoneticPr fontId="2"/>
  </si>
  <si>
    <t>①教育支援センター</t>
    <rPh sb="1" eb="3">
      <t>キョウイク</t>
    </rPh>
    <rPh sb="3" eb="5">
      <t>シエン</t>
    </rPh>
    <phoneticPr fontId="2"/>
  </si>
  <si>
    <t>②教育委員会所管の機関（①除く。）</t>
    <rPh sb="1" eb="3">
      <t>キョウイク</t>
    </rPh>
    <rPh sb="3" eb="6">
      <t>イインカイ</t>
    </rPh>
    <rPh sb="6" eb="8">
      <t>ショカン</t>
    </rPh>
    <rPh sb="9" eb="11">
      <t>キカン</t>
    </rPh>
    <rPh sb="13" eb="14">
      <t>ノゾ</t>
    </rPh>
    <phoneticPr fontId="2"/>
  </si>
  <si>
    <t>③児童相談所・福祉事務所</t>
    <rPh sb="1" eb="3">
      <t>ジドウ</t>
    </rPh>
    <rPh sb="3" eb="6">
      <t>ソウダンショ</t>
    </rPh>
    <rPh sb="7" eb="9">
      <t>フクシ</t>
    </rPh>
    <rPh sb="9" eb="12">
      <t>ジムショ</t>
    </rPh>
    <phoneticPr fontId="2"/>
  </si>
  <si>
    <t>④保健所、精神保健福祉センター</t>
    <rPh sb="1" eb="4">
      <t>ホケンショ</t>
    </rPh>
    <rPh sb="5" eb="7">
      <t>セイシン</t>
    </rPh>
    <rPh sb="7" eb="9">
      <t>ホケン</t>
    </rPh>
    <rPh sb="9" eb="11">
      <t>フクシ</t>
    </rPh>
    <phoneticPr fontId="2"/>
  </si>
  <si>
    <t>⑤病院、診療所</t>
    <rPh sb="1" eb="3">
      <t>ビョウイン</t>
    </rPh>
    <rPh sb="4" eb="7">
      <t>シンリョウジョ</t>
    </rPh>
    <phoneticPr fontId="2"/>
  </si>
  <si>
    <t>⑥民間団体、民間施設</t>
    <rPh sb="1" eb="3">
      <t>ミンカン</t>
    </rPh>
    <rPh sb="3" eb="5">
      <t>ダンタイ</t>
    </rPh>
    <rPh sb="6" eb="8">
      <t>ミンカン</t>
    </rPh>
    <rPh sb="8" eb="10">
      <t>シセツ</t>
    </rPh>
    <phoneticPr fontId="2"/>
  </si>
  <si>
    <t>○本人の意向</t>
    <rPh sb="1" eb="3">
      <t>ホンニン</t>
    </rPh>
    <rPh sb="4" eb="6">
      <t>イコウ</t>
    </rPh>
    <phoneticPr fontId="2"/>
  </si>
  <si>
    <t>○保護者の意向</t>
    <rPh sb="1" eb="4">
      <t>ホゴシャ</t>
    </rPh>
    <rPh sb="5" eb="7">
      <t>イコウ</t>
    </rPh>
    <phoneticPr fontId="2"/>
  </si>
  <si>
    <t>○支援状況</t>
    <rPh sb="1" eb="3">
      <t>シエン</t>
    </rPh>
    <rPh sb="3" eb="5">
      <t>ジョウキョウ</t>
    </rPh>
    <phoneticPr fontId="2"/>
  </si>
  <si>
    <t>○確認・同意事項</t>
    <rPh sb="1" eb="3">
      <t>カクニン</t>
    </rPh>
    <rPh sb="4" eb="6">
      <t>ドウイ</t>
    </rPh>
    <rPh sb="6" eb="8">
      <t>ジコウ</t>
    </rPh>
    <phoneticPr fontId="2"/>
  </si>
  <si>
    <t>⑦その他の機関等</t>
    <rPh sb="3" eb="4">
      <t>タ</t>
    </rPh>
    <rPh sb="5" eb="7">
      <t>キカン</t>
    </rPh>
    <rPh sb="7" eb="8">
      <t>トウ</t>
    </rPh>
    <phoneticPr fontId="2"/>
  </si>
  <si>
    <t>⑧ＩＴ等の活用</t>
    <rPh sb="3" eb="4">
      <t>トウ</t>
    </rPh>
    <rPh sb="5" eb="7">
      <t>カツヨウ</t>
    </rPh>
    <phoneticPr fontId="2"/>
  </si>
  <si>
    <t>出席しなければならない日数</t>
    <rPh sb="0" eb="2">
      <t>シュッセキ</t>
    </rPh>
    <rPh sb="11" eb="13">
      <t>ニッスウ</t>
    </rPh>
    <phoneticPr fontId="2"/>
  </si>
  <si>
    <t>参加者・機関名</t>
    <rPh sb="0" eb="2">
      <t>サンカ</t>
    </rPh>
    <rPh sb="2" eb="3">
      <t>シャ</t>
    </rPh>
    <rPh sb="4" eb="6">
      <t>キカン</t>
    </rPh>
    <rPh sb="6" eb="7">
      <t>メイ</t>
    </rPh>
    <phoneticPr fontId="2"/>
  </si>
  <si>
    <t>指導要録上の出席扱い</t>
    <rPh sb="0" eb="2">
      <t>シドウ</t>
    </rPh>
    <rPh sb="2" eb="4">
      <t>ヨウロク</t>
    </rPh>
    <rPh sb="4" eb="5">
      <t>ジョウ</t>
    </rPh>
    <rPh sb="6" eb="8">
      <t>シュッセキ</t>
    </rPh>
    <rPh sb="8" eb="9">
      <t>アツカ</t>
    </rPh>
    <phoneticPr fontId="2"/>
  </si>
  <si>
    <t>○支援を継続する上での基本的な情報</t>
    <rPh sb="1" eb="3">
      <t>シエン</t>
    </rPh>
    <rPh sb="4" eb="6">
      <t>ケイゾク</t>
    </rPh>
    <rPh sb="8" eb="9">
      <t>ウエ</t>
    </rPh>
    <rPh sb="11" eb="14">
      <t>キホンテキ</t>
    </rPh>
    <rPh sb="15" eb="17">
      <t>ジョウホウ</t>
    </rPh>
    <phoneticPr fontId="2"/>
  </si>
  <si>
    <t>高２</t>
    <rPh sb="0" eb="1">
      <t>コウ</t>
    </rPh>
    <phoneticPr fontId="2"/>
  </si>
  <si>
    <t>高３</t>
    <rPh sb="0" eb="1">
      <t>コウ</t>
    </rPh>
    <phoneticPr fontId="2"/>
  </si>
  <si>
    <t>高４</t>
    <rPh sb="0" eb="1">
      <t>コウ</t>
    </rPh>
    <phoneticPr fontId="2"/>
  </si>
  <si>
    <t>管理職名</t>
    <rPh sb="0" eb="3">
      <t>カンリショク</t>
    </rPh>
    <rPh sb="3" eb="4">
      <t>メイ</t>
    </rPh>
    <phoneticPr fontId="2"/>
  </si>
  <si>
    <t>○特記事項</t>
    <rPh sb="1" eb="3">
      <t>トッキ</t>
    </rPh>
    <rPh sb="3" eb="5">
      <t>ジコウ</t>
    </rPh>
    <phoneticPr fontId="2"/>
  </si>
  <si>
    <t>年度</t>
    <rPh sb="0" eb="2">
      <t>ネンド</t>
    </rPh>
    <phoneticPr fontId="2"/>
  </si>
  <si>
    <t>累積欠席日数</t>
    <rPh sb="0" eb="2">
      <t>ルイセキ</t>
    </rPh>
    <rPh sb="2" eb="4">
      <t>ケッセキ</t>
    </rPh>
    <rPh sb="4" eb="6">
      <t>ニッスウ</t>
    </rPh>
    <phoneticPr fontId="2"/>
  </si>
  <si>
    <t>（高）</t>
    <rPh sb="1" eb="2">
      <t>コウ</t>
    </rPh>
    <phoneticPr fontId="2"/>
  </si>
  <si>
    <t>（中）</t>
    <rPh sb="1" eb="2">
      <t>チュウ</t>
    </rPh>
    <phoneticPr fontId="2"/>
  </si>
  <si>
    <t>（小）</t>
    <rPh sb="1" eb="2">
      <t>ショウ</t>
    </rPh>
    <phoneticPr fontId="2"/>
  </si>
  <si>
    <t>○学年別欠席日数等　　　　　　　　　　追記日→</t>
    <rPh sb="1" eb="4">
      <t>ガクネンベツ</t>
    </rPh>
    <rPh sb="4" eb="6">
      <t>ケッセキ</t>
    </rPh>
    <rPh sb="6" eb="8">
      <t>ニッスウ</t>
    </rPh>
    <rPh sb="8" eb="9">
      <t>トウ</t>
    </rPh>
    <rPh sb="19" eb="21">
      <t>ツイキ</t>
    </rPh>
    <rPh sb="21" eb="22">
      <t>ビ</t>
    </rPh>
    <phoneticPr fontId="2"/>
  </si>
  <si>
    <t>欠席日数（出席扱いを含む）</t>
    <rPh sb="5" eb="7">
      <t>シュッセキ</t>
    </rPh>
    <rPh sb="7" eb="8">
      <t>アツカ</t>
    </rPh>
    <rPh sb="10" eb="11">
      <t>フク</t>
    </rPh>
    <phoneticPr fontId="2"/>
  </si>
  <si>
    <t>児童生徒名</t>
    <rPh sb="0" eb="2">
      <t>ジドウ</t>
    </rPh>
    <rPh sb="2" eb="4">
      <t>セイト</t>
    </rPh>
    <rPh sb="4" eb="5">
      <t>メイ</t>
    </rPh>
    <phoneticPr fontId="2"/>
  </si>
  <si>
    <t>取扱注意</t>
    <rPh sb="0" eb="2">
      <t>トリアツカ</t>
    </rPh>
    <rPh sb="2" eb="4">
      <t>チュウイ</t>
    </rPh>
    <phoneticPr fontId="2"/>
  </si>
  <si>
    <t>（よみがな）</t>
    <phoneticPr fontId="2"/>
  </si>
  <si>
    <t>年</t>
    <rPh sb="0" eb="1">
      <t>ネン</t>
    </rPh>
    <phoneticPr fontId="2"/>
  </si>
  <si>
    <t>月</t>
    <rPh sb="0" eb="1">
      <t>ツキ</t>
    </rPh>
    <phoneticPr fontId="2"/>
  </si>
  <si>
    <t>日</t>
    <rPh sb="0" eb="1">
      <t>ニチ</t>
    </rPh>
    <phoneticPr fontId="2"/>
  </si>
  <si>
    <t>高１</t>
    <rPh sb="0" eb="2">
      <t>コウイチ</t>
    </rPh>
    <phoneticPr fontId="2"/>
  </si>
  <si>
    <t>国籍等（※）</t>
    <rPh sb="0" eb="2">
      <t>コクセキ</t>
    </rPh>
    <rPh sb="2" eb="3">
      <t>トウ</t>
    </rPh>
    <phoneticPr fontId="2"/>
  </si>
  <si>
    <t>出生地（※）</t>
    <rPh sb="0" eb="3">
      <t>シュッセイチ</t>
    </rPh>
    <phoneticPr fontId="2"/>
  </si>
  <si>
    <t>（保護者等）　　名　　前</t>
    <rPh sb="1" eb="4">
      <t>ホゴシャ</t>
    </rPh>
    <rPh sb="4" eb="5">
      <t>トウ</t>
    </rPh>
    <rPh sb="8" eb="9">
      <t>ナ</t>
    </rPh>
    <rPh sb="11" eb="12">
      <t>マエ</t>
    </rPh>
    <phoneticPr fontId="2"/>
  </si>
  <si>
    <t>続柄（※）</t>
    <rPh sb="0" eb="2">
      <t>ツヅキガラ</t>
    </rPh>
    <phoneticPr fontId="2"/>
  </si>
  <si>
    <t>（よみがな）</t>
    <phoneticPr fontId="2"/>
  </si>
  <si>
    <t>父</t>
    <rPh sb="0" eb="1">
      <t>チチ</t>
    </rPh>
    <phoneticPr fontId="2"/>
  </si>
  <si>
    <t>男</t>
    <rPh sb="0" eb="1">
      <t>オトコ</t>
    </rPh>
    <phoneticPr fontId="2"/>
  </si>
  <si>
    <t>現在在籍する学校名又は卒業校名</t>
    <rPh sb="0" eb="2">
      <t>ゲンザイ</t>
    </rPh>
    <rPh sb="2" eb="4">
      <t>ザイセキ</t>
    </rPh>
    <rPh sb="6" eb="8">
      <t>ガッコウ</t>
    </rPh>
    <rPh sb="8" eb="9">
      <t>メイ</t>
    </rPh>
    <rPh sb="9" eb="10">
      <t>マタ</t>
    </rPh>
    <rPh sb="11" eb="13">
      <t>ソツギョウ</t>
    </rPh>
    <rPh sb="13" eb="14">
      <t>コウ</t>
    </rPh>
    <rPh sb="14" eb="15">
      <t>メイ</t>
    </rPh>
    <phoneticPr fontId="2"/>
  </si>
  <si>
    <t>医療</t>
    <rPh sb="0" eb="2">
      <t>イリョウ</t>
    </rPh>
    <phoneticPr fontId="2"/>
  </si>
  <si>
    <t>福祉</t>
    <rPh sb="0" eb="2">
      <t>フクシ</t>
    </rPh>
    <phoneticPr fontId="2"/>
  </si>
  <si>
    <t>家庭</t>
    <rPh sb="0" eb="2">
      <t>カテイ</t>
    </rPh>
    <phoneticPr fontId="2"/>
  </si>
  <si>
    <t>担任名（ふりがな）</t>
    <rPh sb="0" eb="2">
      <t>タンニン</t>
    </rPh>
    <rPh sb="2" eb="3">
      <t>メイ</t>
    </rPh>
    <phoneticPr fontId="2"/>
  </si>
  <si>
    <t>作成年月日</t>
    <rPh sb="0" eb="2">
      <t>サクセイ</t>
    </rPh>
    <rPh sb="2" eb="5">
      <t>ネンガッピ</t>
    </rPh>
    <phoneticPr fontId="2"/>
  </si>
  <si>
    <t>作成者名</t>
    <rPh sb="0" eb="3">
      <t>サクセイシャ</t>
    </rPh>
    <rPh sb="3" eb="4">
      <t>メイ</t>
    </rPh>
    <phoneticPr fontId="2"/>
  </si>
  <si>
    <t>追記年月日（追記者名）</t>
    <rPh sb="0" eb="2">
      <t>ツイキ</t>
    </rPh>
    <rPh sb="2" eb="5">
      <t>ネンガッピ</t>
    </rPh>
    <rPh sb="6" eb="8">
      <t>ツイキ</t>
    </rPh>
    <rPh sb="8" eb="9">
      <t>シャ</t>
    </rPh>
    <rPh sb="9" eb="10">
      <t>メイ</t>
    </rPh>
    <rPh sb="10" eb="11">
      <t>サクナ</t>
    </rPh>
    <phoneticPr fontId="2"/>
  </si>
  <si>
    <t>管理職名</t>
    <rPh sb="0" eb="3">
      <t>カンリショク</t>
    </rPh>
    <rPh sb="3" eb="4">
      <t>メイ</t>
    </rPh>
    <phoneticPr fontId="2"/>
  </si>
  <si>
    <t>）</t>
    <phoneticPr fontId="2"/>
  </si>
  <si>
    <t>主な支援内容</t>
    <rPh sb="0" eb="1">
      <t>オモ</t>
    </rPh>
    <rPh sb="2" eb="4">
      <t>シエン</t>
    </rPh>
    <rPh sb="4" eb="6">
      <t>ナイヨウ</t>
    </rPh>
    <phoneticPr fontId="2"/>
  </si>
  <si>
    <t>担当者名</t>
    <rPh sb="0" eb="4">
      <t>タントウシャメイ</t>
    </rPh>
    <phoneticPr fontId="2"/>
  </si>
  <si>
    <t>○備考欄</t>
    <rPh sb="1" eb="4">
      <t>ビコウラン</t>
    </rPh>
    <phoneticPr fontId="2"/>
  </si>
  <si>
    <t>連絡先電話番号</t>
    <rPh sb="0" eb="3">
      <t>レンラクサキ</t>
    </rPh>
    <rPh sb="3" eb="5">
      <t>デンワ</t>
    </rPh>
    <rPh sb="5" eb="7">
      <t>バンゴウ</t>
    </rPh>
    <phoneticPr fontId="2"/>
  </si>
  <si>
    <t>○児童生徒名等</t>
    <rPh sb="1" eb="3">
      <t>ジドウ</t>
    </rPh>
    <rPh sb="3" eb="5">
      <t>セイト</t>
    </rPh>
    <rPh sb="5" eb="6">
      <t>メイ</t>
    </rPh>
    <rPh sb="6" eb="7">
      <t>トウ</t>
    </rPh>
    <phoneticPr fontId="2"/>
  </si>
  <si>
    <t>名前（ふりがな）</t>
    <rPh sb="0" eb="2">
      <t>ナマエ</t>
    </rPh>
    <phoneticPr fontId="2"/>
  </si>
  <si>
    <t>（</t>
    <phoneticPr fontId="2"/>
  </si>
  <si>
    <t>連絡先</t>
    <rPh sb="0" eb="3">
      <t>レンラクサキ</t>
    </rPh>
    <phoneticPr fontId="2"/>
  </si>
  <si>
    <t>○支援機関名等（校内・校外）</t>
    <rPh sb="1" eb="3">
      <t>シエン</t>
    </rPh>
    <rPh sb="3" eb="6">
      <t>キカンメイ</t>
    </rPh>
    <rPh sb="6" eb="7">
      <t>トウ</t>
    </rPh>
    <rPh sb="8" eb="10">
      <t>コウナイ</t>
    </rPh>
    <rPh sb="11" eb="13">
      <t>コウガイ</t>
    </rPh>
    <phoneticPr fontId="2"/>
  </si>
  <si>
    <t>在籍校</t>
    <rPh sb="0" eb="3">
      <t>ザイセキコウ</t>
    </rPh>
    <phoneticPr fontId="2"/>
  </si>
  <si>
    <t>支援機関名</t>
    <rPh sb="0" eb="2">
      <t>シエン</t>
    </rPh>
    <rPh sb="2" eb="5">
      <t>キカンメイ</t>
    </rPh>
    <phoneticPr fontId="2"/>
  </si>
  <si>
    <t>○本学年の目標</t>
    <rPh sb="1" eb="3">
      <t>ホンガク</t>
    </rPh>
    <rPh sb="3" eb="4">
      <t>ネン</t>
    </rPh>
    <rPh sb="5" eb="7">
      <t>モクヒョウ</t>
    </rPh>
    <phoneticPr fontId="2"/>
  </si>
  <si>
    <t>※の事項は障害のある児童生徒、外国人児童生徒等で必要な場合に記入</t>
    <rPh sb="5" eb="7">
      <t>ショウガイ</t>
    </rPh>
    <rPh sb="10" eb="12">
      <t>ジドウ</t>
    </rPh>
    <rPh sb="12" eb="14">
      <t>セイト</t>
    </rPh>
    <rPh sb="22" eb="23">
      <t>トウ</t>
    </rPh>
    <rPh sb="24" eb="26">
      <t>ヒツヨウ</t>
    </rPh>
    <phoneticPr fontId="2"/>
  </si>
  <si>
    <t>○次年度への引継事項（支援・指導の参考となるエピソード等も含め、多様な視点で記入）</t>
    <rPh sb="1" eb="4">
      <t>ジネンド</t>
    </rPh>
    <rPh sb="6" eb="7">
      <t>ヒ</t>
    </rPh>
    <rPh sb="7" eb="8">
      <t>ツ</t>
    </rPh>
    <rPh sb="8" eb="10">
      <t>ジコウ</t>
    </rPh>
    <rPh sb="11" eb="13">
      <t>シエン</t>
    </rPh>
    <rPh sb="14" eb="16">
      <t>シドウ</t>
    </rPh>
    <rPh sb="17" eb="19">
      <t>サンコウ</t>
    </rPh>
    <rPh sb="27" eb="28">
      <t>トウ</t>
    </rPh>
    <rPh sb="29" eb="30">
      <t>フク</t>
    </rPh>
    <rPh sb="32" eb="34">
      <t>タヨウ</t>
    </rPh>
    <rPh sb="35" eb="37">
      <t>シテン</t>
    </rPh>
    <rPh sb="38" eb="40">
      <t>キニュウ</t>
    </rPh>
    <phoneticPr fontId="2"/>
  </si>
  <si>
    <t>その他</t>
    <rPh sb="2" eb="3">
      <t>タ</t>
    </rPh>
    <phoneticPr fontId="2"/>
  </si>
  <si>
    <t>将来の希望（進路を含む）</t>
    <rPh sb="0" eb="2">
      <t>ショウライ</t>
    </rPh>
    <rPh sb="3" eb="5">
      <t>キボウ</t>
    </rPh>
    <rPh sb="6" eb="8">
      <t>シンロ</t>
    </rPh>
    <rPh sb="9" eb="10">
      <t>フク</t>
    </rPh>
    <phoneticPr fontId="2"/>
  </si>
  <si>
    <t>児童生徒理解・支援シート（共通 シート）</t>
    <rPh sb="0" eb="4">
      <t>ジドウセイト</t>
    </rPh>
    <rPh sb="4" eb="6">
      <t>リカイ</t>
    </rPh>
    <rPh sb="7" eb="9">
      <t>シエン</t>
    </rPh>
    <rPh sb="13" eb="15">
      <t>キョウツウ</t>
    </rPh>
    <phoneticPr fontId="2"/>
  </si>
  <si>
    <t>児童生徒理解・支援シート（学年別 Ａシート）</t>
    <rPh sb="0" eb="4">
      <t>ジドウセイト</t>
    </rPh>
    <rPh sb="4" eb="6">
      <t>リカイ</t>
    </rPh>
    <rPh sb="7" eb="9">
      <t>シエン</t>
    </rPh>
    <rPh sb="13" eb="16">
      <t>ガクネンベツ</t>
    </rPh>
    <phoneticPr fontId="2"/>
  </si>
  <si>
    <t>児童生徒理解・支援シート（学年別 Ｂシート）</t>
    <rPh sb="0" eb="4">
      <t>ジドウセイト</t>
    </rPh>
    <rPh sb="4" eb="6">
      <t>リカイ</t>
    </rPh>
    <rPh sb="7" eb="9">
      <t>シエン</t>
    </rPh>
    <rPh sb="13" eb="16">
      <t>ガクネンベツ</t>
    </rPh>
    <phoneticPr fontId="2"/>
  </si>
  <si>
    <t>初中市立虎門小学校</t>
    <rPh sb="0" eb="2">
      <t>ショチュウ</t>
    </rPh>
    <rPh sb="2" eb="4">
      <t>シリツ</t>
    </rPh>
    <rPh sb="4" eb="5">
      <t>トラ</t>
    </rPh>
    <rPh sb="5" eb="6">
      <t>モン</t>
    </rPh>
    <rPh sb="6" eb="9">
      <t>ショウガッコウ</t>
    </rPh>
    <phoneticPr fontId="2"/>
  </si>
  <si>
    <t>文科　Ａ太郎</t>
    <rPh sb="0" eb="2">
      <t>ブンカ</t>
    </rPh>
    <rPh sb="4" eb="6">
      <t>タロウ</t>
    </rPh>
    <phoneticPr fontId="2"/>
  </si>
  <si>
    <t>もんか　えいたろう</t>
    <phoneticPr fontId="2"/>
  </si>
  <si>
    <t>文科　Ａ十郎</t>
    <rPh sb="0" eb="2">
      <t>モンカ</t>
    </rPh>
    <rPh sb="4" eb="6">
      <t>ジュウロウ</t>
    </rPh>
    <phoneticPr fontId="2"/>
  </si>
  <si>
    <t>もんか　えいじゅうろう</t>
    <phoneticPr fontId="2"/>
  </si>
  <si>
    <t>H28</t>
    <phoneticPr fontId="2"/>
  </si>
  <si>
    <t>H27</t>
    <phoneticPr fontId="2"/>
  </si>
  <si>
    <t>作成者　　Ｈ２７（○○　○○）　</t>
    <rPh sb="0" eb="2">
      <t>サクセイ</t>
    </rPh>
    <rPh sb="2" eb="3">
      <t>シャ</t>
    </rPh>
    <phoneticPr fontId="2"/>
  </si>
  <si>
    <t>平成</t>
    <rPh sb="0" eb="2">
      <t>ヘイセイ</t>
    </rPh>
    <phoneticPr fontId="2"/>
  </si>
  <si>
    <t>○○　○○</t>
    <phoneticPr fontId="2"/>
  </si>
  <si>
    <r>
      <t>追記者　　Ｈ２８（記入者名）／</t>
    </r>
    <r>
      <rPr>
        <sz val="12"/>
        <rFont val="ＭＳ Ｐゴシック"/>
        <family val="3"/>
        <charset val="128"/>
        <scheme val="minor"/>
      </rPr>
      <t>Ｈ○（記入者名）／…</t>
    </r>
    <rPh sb="0" eb="2">
      <t>ツイキ</t>
    </rPh>
    <rPh sb="2" eb="3">
      <t>シャ</t>
    </rPh>
    <rPh sb="18" eb="21">
      <t>キニュウシャ</t>
    </rPh>
    <rPh sb="21" eb="22">
      <t>メイ</t>
    </rPh>
    <phoneticPr fontId="2"/>
  </si>
  <si>
    <t>○○　○○</t>
    <phoneticPr fontId="2"/>
  </si>
  <si>
    <t>校長・○○　○○</t>
    <rPh sb="0" eb="2">
      <t>コウチョウ</t>
    </rPh>
    <phoneticPr fontId="2"/>
  </si>
  <si>
    <t>初中市立虎門小学校</t>
    <phoneticPr fontId="2"/>
  </si>
  <si>
    <t>２組</t>
    <rPh sb="1" eb="2">
      <t>クミ</t>
    </rPh>
    <phoneticPr fontId="2"/>
  </si>
  <si>
    <t>○○（担任）</t>
    <rPh sb="3" eb="5">
      <t>タンニン</t>
    </rPh>
    <phoneticPr fontId="2"/>
  </si>
  <si>
    <t>児童生徒理解・支援シート(参考様式)</t>
    <rPh sb="0" eb="2">
      <t>ジドウ</t>
    </rPh>
    <rPh sb="2" eb="4">
      <t>セイト</t>
    </rPh>
    <rPh sb="4" eb="6">
      <t>リカイ</t>
    </rPh>
    <rPh sb="7" eb="9">
      <t>シエン</t>
    </rPh>
    <rPh sb="13" eb="15">
      <t>サンコウ</t>
    </rPh>
    <rPh sb="15" eb="17">
      <t>ヨウシキ</t>
    </rPh>
    <phoneticPr fontId="2"/>
  </si>
  <si>
    <t>学校受入年月日（※）</t>
    <rPh sb="0" eb="2">
      <t>ガッコウ</t>
    </rPh>
    <rPh sb="2" eb="4">
      <t>ウケイ</t>
    </rPh>
    <rPh sb="4" eb="7">
      <t>ネンガッピ</t>
    </rPh>
    <rPh sb="5" eb="7">
      <t>ガッピ</t>
    </rPh>
    <phoneticPr fontId="2"/>
  </si>
  <si>
    <t>○各学期の個別の支援計画</t>
    <rPh sb="1" eb="2">
      <t>カク</t>
    </rPh>
    <rPh sb="2" eb="4">
      <t>ガッキ</t>
    </rPh>
    <rPh sb="5" eb="7">
      <t>コベツ</t>
    </rPh>
    <rPh sb="8" eb="10">
      <t>シエン</t>
    </rPh>
    <rPh sb="10" eb="12">
      <t>ケイカク</t>
    </rPh>
    <phoneticPr fontId="2"/>
  </si>
  <si>
    <t>は既記載内容を自動で反映</t>
    <rPh sb="1" eb="2">
      <t>キ</t>
    </rPh>
    <rPh sb="2" eb="4">
      <t>キサイ</t>
    </rPh>
    <rPh sb="4" eb="6">
      <t>ナイヨウ</t>
    </rPh>
    <rPh sb="7" eb="9">
      <t>ジドウ</t>
    </rPh>
    <rPh sb="10" eb="12">
      <t>ハンエイ</t>
    </rPh>
    <phoneticPr fontId="2"/>
  </si>
  <si>
    <t>（児童生徒）　　名　　前</t>
    <rPh sb="1" eb="3">
      <t>ジドウ</t>
    </rPh>
    <rPh sb="3" eb="5">
      <t>セイト</t>
    </rPh>
    <rPh sb="8" eb="9">
      <t>ナ</t>
    </rPh>
    <rPh sb="11" eb="12">
      <t>マエ</t>
    </rPh>
    <phoneticPr fontId="2"/>
  </si>
  <si>
    <t>○月別欠席状況等　　　　　　　　※追記日→</t>
    <rPh sb="1" eb="3">
      <t>ツキベツ</t>
    </rPh>
    <rPh sb="3" eb="5">
      <t>ケッセキ</t>
    </rPh>
    <rPh sb="5" eb="7">
      <t>ジョウキョウ</t>
    </rPh>
    <rPh sb="7" eb="8">
      <t>トウ</t>
    </rPh>
    <rPh sb="17" eb="19">
      <t>ツイキ</t>
    </rPh>
    <rPh sb="19" eb="20">
      <t>ビ</t>
    </rPh>
    <phoneticPr fontId="2"/>
  </si>
  <si>
    <t>○長期欠席、不登校（継続）の理由</t>
    <rPh sb="1" eb="3">
      <t>チョウキ</t>
    </rPh>
    <rPh sb="3" eb="5">
      <t>ケッセキ</t>
    </rPh>
    <rPh sb="6" eb="9">
      <t>フトウコウ</t>
    </rPh>
    <rPh sb="10" eb="12">
      <t>ケイゾク</t>
    </rPh>
    <rPh sb="14" eb="16">
      <t>リユウ</t>
    </rPh>
    <phoneticPr fontId="2"/>
  </si>
  <si>
    <t>経過・評価</t>
    <phoneticPr fontId="2"/>
  </si>
  <si>
    <t>支援内容</t>
    <phoneticPr fontId="2"/>
  </si>
  <si>
    <t>○本人・保護者の状況・希望</t>
    <rPh sb="1" eb="3">
      <t>ホンニン</t>
    </rPh>
    <rPh sb="4" eb="7">
      <t>ホゴシャ</t>
    </rPh>
    <rPh sb="8" eb="10">
      <t>ジョウキョウ</t>
    </rPh>
    <rPh sb="11" eb="13">
      <t>キボウ</t>
    </rPh>
    <phoneticPr fontId="2"/>
  </si>
  <si>
    <t>現在の状況</t>
    <phoneticPr fontId="2"/>
  </si>
  <si>
    <t>本人</t>
    <rPh sb="0" eb="2">
      <t>ホンニン</t>
    </rPh>
    <phoneticPr fontId="2"/>
  </si>
  <si>
    <t>保護者</t>
    <rPh sb="0" eb="3">
      <t>ホゴシャ</t>
    </rPh>
    <phoneticPr fontId="2"/>
  </si>
  <si>
    <t>記録者</t>
    <rPh sb="0" eb="3">
      <t>キロクシャ</t>
    </rPh>
    <phoneticPr fontId="2"/>
  </si>
  <si>
    <t>○○生徒指導主事</t>
    <rPh sb="2" eb="4">
      <t>セイト</t>
    </rPh>
    <rPh sb="4" eb="6">
      <t>シドウ</t>
    </rPh>
    <rPh sb="6" eb="8">
      <t>シュジ</t>
    </rPh>
    <phoneticPr fontId="2"/>
  </si>
  <si>
    <t>目標</t>
    <rPh sb="0" eb="2">
      <t>モクヒョウ</t>
    </rPh>
    <phoneticPr fontId="2"/>
  </si>
  <si>
    <t>機関・分掌名</t>
    <rPh sb="0" eb="2">
      <t>キカン</t>
    </rPh>
    <rPh sb="3" eb="5">
      <t>ブンショウ</t>
    </rPh>
    <rPh sb="5" eb="6">
      <t>メイ</t>
    </rPh>
    <phoneticPr fontId="2"/>
  </si>
  <si>
    <t>役割分担</t>
    <phoneticPr fontId="2"/>
  </si>
  <si>
    <t>組織的対応、情報共有</t>
    <rPh sb="0" eb="3">
      <t>ソシキテキ</t>
    </rPh>
    <rPh sb="3" eb="5">
      <t>タイオウ</t>
    </rPh>
    <rPh sb="6" eb="8">
      <t>ジョウホウ</t>
    </rPh>
    <rPh sb="8" eb="10">
      <t>キョウユウ</t>
    </rPh>
    <phoneticPr fontId="2"/>
  </si>
  <si>
    <t>学年末の部会で情報共有し、対応を協議。次年度に引き継ぐ情報を確認。</t>
    <rPh sb="0" eb="3">
      <t>ガクネンマツ</t>
    </rPh>
    <rPh sb="4" eb="6">
      <t>ブカイ</t>
    </rPh>
    <rPh sb="7" eb="9">
      <t>ジョウホウ</t>
    </rPh>
    <rPh sb="9" eb="11">
      <t>キョウユウ</t>
    </rPh>
    <rPh sb="13" eb="15">
      <t>タイオウ</t>
    </rPh>
    <rPh sb="16" eb="18">
      <t>キョウギ</t>
    </rPh>
    <rPh sb="19" eb="22">
      <t>ジネンド</t>
    </rPh>
    <rPh sb="23" eb="24">
      <t>ヒ</t>
    </rPh>
    <rPh sb="25" eb="26">
      <t>ツ</t>
    </rPh>
    <rPh sb="27" eb="29">
      <t>ジョウホウ</t>
    </rPh>
    <rPh sb="30" eb="32">
      <t>カクニン</t>
    </rPh>
    <phoneticPr fontId="2"/>
  </si>
  <si>
    <t>H26</t>
    <phoneticPr fontId="2"/>
  </si>
  <si>
    <t>H24</t>
    <phoneticPr fontId="2"/>
  </si>
  <si>
    <t>H25</t>
    <phoneticPr fontId="2"/>
  </si>
  <si>
    <t>５年</t>
    <rPh sb="1" eb="2">
      <t>ネン</t>
    </rPh>
    <phoneticPr fontId="2"/>
  </si>
  <si>
    <t>日常生活を通じて、社会的なルールや人との付き合い方についての助言</t>
    <rPh sb="0" eb="2">
      <t>ニチジョウ</t>
    </rPh>
    <rPh sb="2" eb="4">
      <t>セイカツ</t>
    </rPh>
    <rPh sb="5" eb="6">
      <t>ツウ</t>
    </rPh>
    <rPh sb="9" eb="12">
      <t>シャカイテキ</t>
    </rPh>
    <rPh sb="17" eb="18">
      <t>ヒト</t>
    </rPh>
    <rPh sb="20" eb="21">
      <t>ツ</t>
    </rPh>
    <rPh sb="22" eb="23">
      <t>ア</t>
    </rPh>
    <rPh sb="24" eb="25">
      <t>カタ</t>
    </rPh>
    <rPh sb="30" eb="32">
      <t>ジョゲン</t>
    </rPh>
    <phoneticPr fontId="2"/>
  </si>
  <si>
    <t>○○クリニック（検査・診断）</t>
    <phoneticPr fontId="2"/>
  </si>
  <si>
    <t>○○医師</t>
    <rPh sb="2" eb="4">
      <t>イシ</t>
    </rPh>
    <phoneticPr fontId="2"/>
  </si>
  <si>
    <t>検査・診断</t>
    <rPh sb="0" eb="2">
      <t>ケンサ</t>
    </rPh>
    <rPh sb="3" eb="5">
      <t>シンダン</t>
    </rPh>
    <phoneticPr fontId="2"/>
  </si>
  <si>
    <r>
      <t>児童生徒理解・支援シート(協議シート</t>
    </r>
    <r>
      <rPr>
        <sz val="20"/>
        <rFont val="ＭＳ Ｐゴシック"/>
        <family val="3"/>
        <charset val="128"/>
        <scheme val="minor"/>
      </rPr>
      <t>)</t>
    </r>
    <rPh sb="13" eb="15">
      <t>キョウギ</t>
    </rPh>
    <phoneticPr fontId="2"/>
  </si>
  <si>
    <t>○○中央地域生活支援センター</t>
    <rPh sb="2" eb="4">
      <t>チュウオウ</t>
    </rPh>
    <rPh sb="4" eb="6">
      <t>チイキ</t>
    </rPh>
    <rPh sb="6" eb="8">
      <t>セイカツ</t>
    </rPh>
    <rPh sb="8" eb="10">
      <t>シエン</t>
    </rPh>
    <phoneticPr fontId="2"/>
  </si>
  <si>
    <t>○○クリニック（検査・検診）</t>
    <rPh sb="8" eb="10">
      <t>ケンサ</t>
    </rPh>
    <rPh sb="11" eb="13">
      <t>ケンシン</t>
    </rPh>
    <phoneticPr fontId="2"/>
  </si>
  <si>
    <t>現在のところ相談なし。</t>
    <rPh sb="0" eb="2">
      <t>ゲンザイ</t>
    </rPh>
    <rPh sb="6" eb="8">
      <t>ソウダン</t>
    </rPh>
    <phoneticPr fontId="2"/>
  </si>
  <si>
    <t>H28/5/2（○○）、6/1（○○）、7/1（○○）、8/1（○○）、9/1（○○）、10/3（○○）、11/1（○○）、12/1（○○）、H29/1/4（○○）、2/1（○○）、3/1（○○）、3/29（○○）</t>
    <phoneticPr fontId="2"/>
  </si>
  <si>
    <t>○○○○</t>
    <phoneticPr fontId="2"/>
  </si>
  <si>
    <t>○○中央地域生活支援センター
発達障害者支援センター</t>
    <rPh sb="16" eb="18">
      <t>ハッタツ</t>
    </rPh>
    <rPh sb="18" eb="21">
      <t>ショウガイシャ</t>
    </rPh>
    <rPh sb="21" eb="23">
      <t>シエン</t>
    </rPh>
    <phoneticPr fontId="2"/>
  </si>
  <si>
    <t>○○課○○○○
担当者</t>
    <rPh sb="2" eb="3">
      <t>カ</t>
    </rPh>
    <rPh sb="10" eb="12">
      <t>タントウ</t>
    </rPh>
    <rPh sb="12" eb="13">
      <t>シャ</t>
    </rPh>
    <phoneticPr fontId="2"/>
  </si>
  <si>
    <r>
      <t>作成</t>
    </r>
    <r>
      <rPr>
        <sz val="12"/>
        <rFont val="ＭＳ Ｐゴシック"/>
        <family val="3"/>
        <charset val="128"/>
        <scheme val="minor"/>
      </rPr>
      <t>日：平成２７年2月13日</t>
    </r>
    <rPh sb="0" eb="2">
      <t>サクセイ</t>
    </rPh>
    <rPh sb="2" eb="3">
      <t>ビ</t>
    </rPh>
    <rPh sb="4" eb="6">
      <t>ヘイセイ</t>
    </rPh>
    <rPh sb="8" eb="9">
      <t>ネン</t>
    </rPh>
    <rPh sb="10" eb="11">
      <t>ガツ</t>
    </rPh>
    <rPh sb="13" eb="14">
      <t>ニチ</t>
    </rPh>
    <phoneticPr fontId="2"/>
  </si>
  <si>
    <t>・友達とのやり取りが一方的になってしまい、うまくコミュニケーションがとれない。
・それを気にして、周りに嫌われていると思い、教室に入りにくい。
・黒板に書かれていることを、すべて丁寧に写すことが苦痛になっている。</t>
    <rPh sb="1" eb="3">
      <t>トモダチ</t>
    </rPh>
    <rPh sb="7" eb="8">
      <t>ト</t>
    </rPh>
    <rPh sb="10" eb="13">
      <t>イッポウテキ</t>
    </rPh>
    <rPh sb="73" eb="75">
      <t>コクバン</t>
    </rPh>
    <rPh sb="76" eb="77">
      <t>カ</t>
    </rPh>
    <rPh sb="89" eb="91">
      <t>テイネイ</t>
    </rPh>
    <rPh sb="92" eb="93">
      <t>ウツ</t>
    </rPh>
    <rPh sb="97" eb="99">
      <t>クツウ</t>
    </rPh>
    <phoneticPr fontId="2"/>
  </si>
  <si>
    <t>・同級生と一緒の中学校に進学したい。
・書くことは苦手だけど勉強したい。</t>
    <rPh sb="1" eb="4">
      <t>ドウキュウセイ</t>
    </rPh>
    <rPh sb="5" eb="7">
      <t>イッショ</t>
    </rPh>
    <rPh sb="8" eb="11">
      <t>チュウガッコウ</t>
    </rPh>
    <rPh sb="12" eb="14">
      <t>シンガク</t>
    </rPh>
    <rPh sb="20" eb="21">
      <t>カ</t>
    </rPh>
    <rPh sb="25" eb="27">
      <t>ニガテ</t>
    </rPh>
    <rPh sb="30" eb="32">
      <t>ベンキョウ</t>
    </rPh>
    <phoneticPr fontId="2"/>
  </si>
  <si>
    <t xml:space="preserve">・デジタルカメラで撮影したデータを基に、ノートを完成させることができる。
</t>
    <rPh sb="9" eb="11">
      <t>サツエイ</t>
    </rPh>
    <rPh sb="17" eb="18">
      <t>モト</t>
    </rPh>
    <rPh sb="24" eb="26">
      <t>カンセイ</t>
    </rPh>
    <phoneticPr fontId="2"/>
  </si>
  <si>
    <t>・今学期、保護者からの相談はなかった。
・学校からは、定期的に本児の学校の様子を伝えるとともに、家庭での様子を聞き取っている（ほぼ毎月）。
・欠席や遅刻が続いたときには、保護者に様子を確認するようにしたが、特に困っていることを聞くことはなかった。</t>
    <rPh sb="1" eb="4">
      <t>コンガッキ</t>
    </rPh>
    <rPh sb="5" eb="8">
      <t>ホゴシャ</t>
    </rPh>
    <rPh sb="11" eb="13">
      <t>ソウダン</t>
    </rPh>
    <rPh sb="21" eb="23">
      <t>ガッコウ</t>
    </rPh>
    <rPh sb="27" eb="30">
      <t>テイキテキ</t>
    </rPh>
    <rPh sb="31" eb="33">
      <t>ホンジ</t>
    </rPh>
    <rPh sb="34" eb="36">
      <t>ガッコウ</t>
    </rPh>
    <rPh sb="37" eb="39">
      <t>ヨウス</t>
    </rPh>
    <rPh sb="40" eb="41">
      <t>ツタ</t>
    </rPh>
    <rPh sb="48" eb="50">
      <t>カテイ</t>
    </rPh>
    <rPh sb="52" eb="54">
      <t>ヨウス</t>
    </rPh>
    <rPh sb="55" eb="56">
      <t>キ</t>
    </rPh>
    <rPh sb="57" eb="58">
      <t>ト</t>
    </rPh>
    <rPh sb="71" eb="73">
      <t>ケッセキ</t>
    </rPh>
    <rPh sb="74" eb="76">
      <t>チコク</t>
    </rPh>
    <rPh sb="77" eb="78">
      <t>ツヅ</t>
    </rPh>
    <rPh sb="85" eb="88">
      <t>ホゴシャ</t>
    </rPh>
    <rPh sb="89" eb="91">
      <t>ヨウス</t>
    </rPh>
    <rPh sb="92" eb="94">
      <t>カクニン</t>
    </rPh>
    <rPh sb="103" eb="104">
      <t>トク</t>
    </rPh>
    <rPh sb="105" eb="106">
      <t>コマ</t>
    </rPh>
    <rPh sb="113" eb="114">
      <t>キ</t>
    </rPh>
    <phoneticPr fontId="2"/>
  </si>
  <si>
    <t>・書くこと以外の方法で学習したことを理解するための方法を知る。
・授業中の発言において、自分の意見を発表するときのルールを知って、守ろうとすることができる。</t>
    <rPh sb="1" eb="2">
      <t>カ</t>
    </rPh>
    <rPh sb="5" eb="7">
      <t>イガイ</t>
    </rPh>
    <rPh sb="8" eb="10">
      <t>ホウホウ</t>
    </rPh>
    <rPh sb="11" eb="13">
      <t>ガクシュウ</t>
    </rPh>
    <rPh sb="18" eb="20">
      <t>リカイ</t>
    </rPh>
    <rPh sb="25" eb="27">
      <t>ホウホウ</t>
    </rPh>
    <rPh sb="28" eb="29">
      <t>シ</t>
    </rPh>
    <rPh sb="33" eb="36">
      <t>ジュギョウチュウ</t>
    </rPh>
    <rPh sb="37" eb="39">
      <t>ハツゲン</t>
    </rPh>
    <rPh sb="44" eb="46">
      <t>ジブン</t>
    </rPh>
    <rPh sb="47" eb="49">
      <t>イケン</t>
    </rPh>
    <rPh sb="50" eb="52">
      <t>ハッピョウ</t>
    </rPh>
    <rPh sb="61" eb="62">
      <t>シ</t>
    </rPh>
    <rPh sb="65" eb="66">
      <t>マモ</t>
    </rPh>
    <phoneticPr fontId="2"/>
  </si>
  <si>
    <t>H28/7/1（○○）、8/1（○○）、11/1（○○）、12/15（○○）、H29/1/4（○○）、3/29（○○）</t>
    <phoneticPr fontId="2"/>
  </si>
  <si>
    <t>・自分の障害の特性を知り、学習内容を理解するために適切な方法を知って、使おうとする。
・授業中の発言や友達との会話において、うまくやり取りする方法を知り、それを使おうとする。</t>
    <rPh sb="1" eb="3">
      <t>ジブン</t>
    </rPh>
    <rPh sb="4" eb="6">
      <t>ショウガイ</t>
    </rPh>
    <rPh sb="7" eb="9">
      <t>トクセイ</t>
    </rPh>
    <rPh sb="10" eb="11">
      <t>シ</t>
    </rPh>
    <rPh sb="13" eb="15">
      <t>ガクシュウ</t>
    </rPh>
    <rPh sb="15" eb="17">
      <t>ナイヨウ</t>
    </rPh>
    <rPh sb="18" eb="20">
      <t>リカイ</t>
    </rPh>
    <rPh sb="25" eb="27">
      <t>テキセツ</t>
    </rPh>
    <rPh sb="28" eb="30">
      <t>ホウホウ</t>
    </rPh>
    <rPh sb="31" eb="32">
      <t>シ</t>
    </rPh>
    <rPh sb="35" eb="36">
      <t>ツカ</t>
    </rPh>
    <rPh sb="44" eb="47">
      <t>ジュギョウチュウ</t>
    </rPh>
    <rPh sb="48" eb="50">
      <t>ハツゲン</t>
    </rPh>
    <rPh sb="51" eb="53">
      <t>トモダチ</t>
    </rPh>
    <rPh sb="55" eb="57">
      <t>カイワ</t>
    </rPh>
    <rPh sb="67" eb="68">
      <t>ト</t>
    </rPh>
    <rPh sb="71" eb="73">
      <t>ホウホウ</t>
    </rPh>
    <rPh sb="74" eb="75">
      <t>シ</t>
    </rPh>
    <rPh sb="80" eb="81">
      <t>ツカ</t>
    </rPh>
    <phoneticPr fontId="2"/>
  </si>
  <si>
    <t>・授業中にパソコンを使ってノートテイクを行う。</t>
    <rPh sb="1" eb="4">
      <t>ジュギョウチュウ</t>
    </rPh>
    <rPh sb="10" eb="11">
      <t>ツカ</t>
    </rPh>
    <rPh sb="20" eb="21">
      <t>オコナ</t>
    </rPh>
    <phoneticPr fontId="2"/>
  </si>
  <si>
    <t>・授業においてパソコンを利用することで、不登校の状況が改善されたこともあってか、2学期にあった放課後等デイサービスの利用等も含めて、相談はなかった。</t>
    <rPh sb="1" eb="3">
      <t>ジュギョウ</t>
    </rPh>
    <rPh sb="12" eb="14">
      <t>リヨウ</t>
    </rPh>
    <rPh sb="20" eb="23">
      <t>フトウコウ</t>
    </rPh>
    <rPh sb="24" eb="26">
      <t>ジョウキョウ</t>
    </rPh>
    <rPh sb="27" eb="29">
      <t>カイゼン</t>
    </rPh>
    <rPh sb="41" eb="43">
      <t>ガッキ</t>
    </rPh>
    <rPh sb="47" eb="50">
      <t>ホウカゴ</t>
    </rPh>
    <rPh sb="50" eb="51">
      <t>トウ</t>
    </rPh>
    <rPh sb="58" eb="60">
      <t>リヨウ</t>
    </rPh>
    <rPh sb="60" eb="61">
      <t>トウ</t>
    </rPh>
    <rPh sb="62" eb="63">
      <t>フク</t>
    </rPh>
    <rPh sb="66" eb="68">
      <t>ソウダン</t>
    </rPh>
    <phoneticPr fontId="2"/>
  </si>
  <si>
    <t>・書くこと以外の方法で学習したことをより深く理解するための方法を知って、活用しようとする。
・授業時間以外の場面で、自分の好きなことと同じ興味をもっている友達と話すときのルールを知って、守ろうとすることができる。</t>
    <rPh sb="1" eb="2">
      <t>カ</t>
    </rPh>
    <rPh sb="5" eb="7">
      <t>イガイ</t>
    </rPh>
    <rPh sb="8" eb="10">
      <t>ホウホウ</t>
    </rPh>
    <rPh sb="11" eb="13">
      <t>ガクシュウ</t>
    </rPh>
    <rPh sb="20" eb="21">
      <t>フカ</t>
    </rPh>
    <rPh sb="22" eb="24">
      <t>リカイ</t>
    </rPh>
    <rPh sb="29" eb="31">
      <t>ホウホウ</t>
    </rPh>
    <rPh sb="32" eb="33">
      <t>シ</t>
    </rPh>
    <rPh sb="36" eb="38">
      <t>カツヨウ</t>
    </rPh>
    <rPh sb="47" eb="49">
      <t>ジュギョウ</t>
    </rPh>
    <rPh sb="49" eb="51">
      <t>ジカン</t>
    </rPh>
    <rPh sb="51" eb="53">
      <t>イガイ</t>
    </rPh>
    <rPh sb="54" eb="56">
      <t>バメン</t>
    </rPh>
    <rPh sb="58" eb="60">
      <t>ジブン</t>
    </rPh>
    <rPh sb="61" eb="62">
      <t>ス</t>
    </rPh>
    <rPh sb="67" eb="68">
      <t>オナ</t>
    </rPh>
    <rPh sb="69" eb="71">
      <t>キョウミ</t>
    </rPh>
    <rPh sb="77" eb="79">
      <t>トモダチ</t>
    </rPh>
    <rPh sb="80" eb="81">
      <t>ハナ</t>
    </rPh>
    <rPh sb="89" eb="90">
      <t>シ</t>
    </rPh>
    <rPh sb="93" eb="94">
      <t>マモ</t>
    </rPh>
    <phoneticPr fontId="2"/>
  </si>
  <si>
    <r>
      <t xml:space="preserve">・書くこと以外の方法で学習したことをより深く理解するための方法を知る。
</t>
    </r>
    <r>
      <rPr>
        <strike/>
        <sz val="12"/>
        <rFont val="ＭＳ Ｐゴシック"/>
        <family val="3"/>
        <charset val="128"/>
        <scheme val="minor"/>
      </rPr>
      <t>・授業時間以外の場面で、自分の好きなことを友達と話すときのルールを知って、守ろうとすることができる。</t>
    </r>
    <r>
      <rPr>
        <sz val="12"/>
        <rFont val="ＭＳ Ｐゴシック"/>
        <family val="3"/>
        <charset val="128"/>
        <scheme val="minor"/>
      </rPr>
      <t xml:space="preserve">
・授業時間以外の場面で、自分と同じ興味関心のある友達との会話を楽しむことができる。（H28.11）</t>
    </r>
    <rPh sb="1" eb="2">
      <t>カ</t>
    </rPh>
    <rPh sb="5" eb="7">
      <t>イガイ</t>
    </rPh>
    <rPh sb="8" eb="10">
      <t>ホウホウ</t>
    </rPh>
    <rPh sb="11" eb="13">
      <t>ガクシュウ</t>
    </rPh>
    <rPh sb="20" eb="21">
      <t>フカ</t>
    </rPh>
    <rPh sb="22" eb="24">
      <t>リカイ</t>
    </rPh>
    <rPh sb="29" eb="31">
      <t>ホウホウ</t>
    </rPh>
    <rPh sb="32" eb="33">
      <t>シ</t>
    </rPh>
    <rPh sb="37" eb="39">
      <t>ジュギョウ</t>
    </rPh>
    <rPh sb="39" eb="41">
      <t>ジカン</t>
    </rPh>
    <rPh sb="41" eb="43">
      <t>イガイ</t>
    </rPh>
    <rPh sb="44" eb="46">
      <t>バメン</t>
    </rPh>
    <rPh sb="48" eb="50">
      <t>ジブン</t>
    </rPh>
    <rPh sb="51" eb="52">
      <t>ス</t>
    </rPh>
    <rPh sb="57" eb="59">
      <t>トモダチ</t>
    </rPh>
    <rPh sb="60" eb="61">
      <t>ハナ</t>
    </rPh>
    <rPh sb="69" eb="70">
      <t>シ</t>
    </rPh>
    <rPh sb="73" eb="74">
      <t>マモ</t>
    </rPh>
    <rPh sb="102" eb="103">
      <t>オナ</t>
    </rPh>
    <rPh sb="104" eb="106">
      <t>キョウミ</t>
    </rPh>
    <rPh sb="106" eb="108">
      <t>カンシン</t>
    </rPh>
    <rPh sb="115" eb="117">
      <t>カイワ</t>
    </rPh>
    <phoneticPr fontId="2"/>
  </si>
  <si>
    <t>平成２８月１２月１６日</t>
    <rPh sb="0" eb="2">
      <t>ヘイセイ</t>
    </rPh>
    <rPh sb="4" eb="5">
      <t>ガツ</t>
    </rPh>
    <rPh sb="7" eb="8">
      <t>ガツ</t>
    </rPh>
    <phoneticPr fontId="2"/>
  </si>
  <si>
    <t>校内委員会（担任、特別支援教育コーディネーター、学年主任、校長、教頭、養護教諭、生徒指導主任、通級による指導担当教員、発達障害者支援センター担当者）</t>
    <rPh sb="0" eb="2">
      <t>コウナイ</t>
    </rPh>
    <rPh sb="2" eb="5">
      <t>イインカイ</t>
    </rPh>
    <rPh sb="6" eb="8">
      <t>タンニン</t>
    </rPh>
    <rPh sb="9" eb="11">
      <t>トクベツ</t>
    </rPh>
    <rPh sb="11" eb="13">
      <t>シエン</t>
    </rPh>
    <rPh sb="13" eb="15">
      <t>キョウイク</t>
    </rPh>
    <rPh sb="24" eb="26">
      <t>ガクネン</t>
    </rPh>
    <rPh sb="26" eb="28">
      <t>シュニン</t>
    </rPh>
    <rPh sb="29" eb="31">
      <t>コウチョウ</t>
    </rPh>
    <rPh sb="32" eb="34">
      <t>キョウトウ</t>
    </rPh>
    <rPh sb="35" eb="37">
      <t>ヨウゴ</t>
    </rPh>
    <rPh sb="37" eb="39">
      <t>キョウユ</t>
    </rPh>
    <rPh sb="40" eb="42">
      <t>セイト</t>
    </rPh>
    <rPh sb="42" eb="44">
      <t>シドウ</t>
    </rPh>
    <rPh sb="44" eb="46">
      <t>シュニン</t>
    </rPh>
    <rPh sb="47" eb="49">
      <t>ツウキュウ</t>
    </rPh>
    <rPh sb="52" eb="54">
      <t>シドウ</t>
    </rPh>
    <rPh sb="54" eb="56">
      <t>タントウ</t>
    </rPh>
    <rPh sb="56" eb="58">
      <t>キョウイン</t>
    </rPh>
    <rPh sb="59" eb="66">
      <t>ハッタツショウガイシャシエン</t>
    </rPh>
    <rPh sb="70" eb="72">
      <t>タントウ</t>
    </rPh>
    <rPh sb="72" eb="73">
      <t>シャ</t>
    </rPh>
    <phoneticPr fontId="2"/>
  </si>
  <si>
    <t>・同級生と一緒の中学校に進学したい。
・書くことは苦手だけど勉強したい。</t>
    <phoneticPr fontId="2"/>
  </si>
  <si>
    <t>短期目標　３学期</t>
    <rPh sb="0" eb="2">
      <t>タンキ</t>
    </rPh>
    <rPh sb="6" eb="8">
      <t>ガッキ</t>
    </rPh>
    <phoneticPr fontId="2"/>
  </si>
  <si>
    <r>
      <t>経過</t>
    </r>
    <r>
      <rPr>
        <sz val="11"/>
        <rFont val="ＭＳ Ｐゴシック"/>
        <family val="3"/>
        <charset val="128"/>
        <scheme val="minor"/>
      </rPr>
      <t>・評価　３／２９</t>
    </r>
    <phoneticPr fontId="2"/>
  </si>
  <si>
    <t>・担任による学級内の本児の様子の確認。
・関係職員での情報の共有、共通理解の形成。</t>
    <rPh sb="1" eb="3">
      <t>タンニン</t>
    </rPh>
    <rPh sb="6" eb="8">
      <t>ガッキュウ</t>
    </rPh>
    <rPh sb="8" eb="9">
      <t>ナイ</t>
    </rPh>
    <rPh sb="10" eb="12">
      <t>ホンジ</t>
    </rPh>
    <rPh sb="13" eb="15">
      <t>ヨウス</t>
    </rPh>
    <rPh sb="16" eb="18">
      <t>カクニン</t>
    </rPh>
    <phoneticPr fontId="2"/>
  </si>
  <si>
    <t>校内委員会</t>
    <rPh sb="0" eb="2">
      <t>コウナイ</t>
    </rPh>
    <rPh sb="2" eb="5">
      <t>イインカイ</t>
    </rPh>
    <phoneticPr fontId="2"/>
  </si>
  <si>
    <t>発達障害者支援センター</t>
    <rPh sb="0" eb="2">
      <t>ハッタツ</t>
    </rPh>
    <rPh sb="2" eb="5">
      <t>ショウガイシャ</t>
    </rPh>
    <rPh sb="5" eb="7">
      <t>シエン</t>
    </rPh>
    <phoneticPr fontId="2"/>
  </si>
  <si>
    <t>・本人・保護者のほか、学校からの相談を受けた際の助言。
・保護者の了承を得られた場合は、情報の共有。</t>
    <rPh sb="29" eb="32">
      <t>ホゴシャ</t>
    </rPh>
    <rPh sb="33" eb="35">
      <t>リョウショウ</t>
    </rPh>
    <rPh sb="36" eb="37">
      <t>エ</t>
    </rPh>
    <rPh sb="40" eb="42">
      <t>バアイ</t>
    </rPh>
    <rPh sb="44" eb="46">
      <t>ジョウホウ</t>
    </rPh>
    <rPh sb="47" eb="49">
      <t>キョウユウ</t>
    </rPh>
    <phoneticPr fontId="2"/>
  </si>
  <si>
    <t>・本人・保護者のほか、学校からの相談を受けた際の助言。
・保護者の了承を得られた場合は、情報の共有。</t>
    <phoneticPr fontId="2"/>
  </si>
  <si>
    <t>担任・学年・学年主任・生徒指導主任</t>
    <rPh sb="6" eb="8">
      <t>ガクネン</t>
    </rPh>
    <rPh sb="8" eb="10">
      <t>シュニン</t>
    </rPh>
    <rPh sb="11" eb="13">
      <t>セイト</t>
    </rPh>
    <rPh sb="13" eb="15">
      <t>シドウ</t>
    </rPh>
    <rPh sb="15" eb="17">
      <t>シュニン</t>
    </rPh>
    <phoneticPr fontId="2"/>
  </si>
  <si>
    <t>学年Bシート３学期目標や支援内容参照</t>
    <rPh sb="0" eb="2">
      <t>ガクネン</t>
    </rPh>
    <rPh sb="7" eb="9">
      <t>ガッキ</t>
    </rPh>
    <rPh sb="9" eb="11">
      <t>モクヒョウ</t>
    </rPh>
    <rPh sb="12" eb="14">
      <t>シエン</t>
    </rPh>
    <rPh sb="14" eb="16">
      <t>ナイヨウ</t>
    </rPh>
    <rPh sb="16" eb="18">
      <t>サンショウ</t>
    </rPh>
    <phoneticPr fontId="2"/>
  </si>
  <si>
    <t>学年Bシート３学期経過・評価参照</t>
    <rPh sb="9" eb="11">
      <t>ケイカ</t>
    </rPh>
    <rPh sb="12" eb="14">
      <t>ヒョウカ</t>
    </rPh>
    <phoneticPr fontId="2"/>
  </si>
  <si>
    <t>現在のところ相談なし。</t>
    <phoneticPr fontId="2"/>
  </si>
  <si>
    <t>現在のところ相談なし。</t>
    <phoneticPr fontId="2"/>
  </si>
  <si>
    <t>本人・保護者のほか、学校からの相談を受けた際の助言。
・保護者の了承を得られた場合は、情報の共有。</t>
    <rPh sb="0" eb="2">
      <t>ホンニン</t>
    </rPh>
    <rPh sb="3" eb="6">
      <t>ホゴシャ</t>
    </rPh>
    <rPh sb="10" eb="12">
      <t>ガッコウ</t>
    </rPh>
    <rPh sb="15" eb="17">
      <t>ソウダン</t>
    </rPh>
    <rPh sb="18" eb="19">
      <t>ウ</t>
    </rPh>
    <rPh sb="21" eb="22">
      <t>サイ</t>
    </rPh>
    <rPh sb="23" eb="25">
      <t>ジョゲン</t>
    </rPh>
    <phoneticPr fontId="2"/>
  </si>
  <si>
    <t>現在のところ相談なし。
今回の校内委員会に参加。</t>
    <rPh sb="12" eb="14">
      <t>コンカイ</t>
    </rPh>
    <rPh sb="15" eb="17">
      <t>コウナイ</t>
    </rPh>
    <rPh sb="17" eb="20">
      <t>イインカイ</t>
    </rPh>
    <rPh sb="21" eb="23">
      <t>サンカ</t>
    </rPh>
    <phoneticPr fontId="2"/>
  </si>
  <si>
    <t>・特別支援学校コーディネーターによる支援アドバイス
・コミュニケーションや書字困難の支援方法に関する情報提供（特に具体的な方策についての助言）</t>
    <rPh sb="1" eb="3">
      <t>トクベツ</t>
    </rPh>
    <rPh sb="3" eb="5">
      <t>シエン</t>
    </rPh>
    <rPh sb="5" eb="7">
      <t>ガッコウ</t>
    </rPh>
    <rPh sb="18" eb="20">
      <t>シエン</t>
    </rPh>
    <rPh sb="55" eb="56">
      <t>トク</t>
    </rPh>
    <rPh sb="57" eb="60">
      <t>グタイテキ</t>
    </rPh>
    <rPh sb="61" eb="63">
      <t>ホウサク</t>
    </rPh>
    <rPh sb="68" eb="70">
      <t>ジョゲン</t>
    </rPh>
    <phoneticPr fontId="2"/>
  </si>
  <si>
    <t>・現状で活用できる福祉制度や将来に向けての情報提供
・保護者との相談の実施
・コミュニケーションや書字困難の支援方法に関する情報提供
・保護者との相談の実施</t>
    <rPh sb="1" eb="3">
      <t>ゲンジョウ</t>
    </rPh>
    <rPh sb="4" eb="6">
      <t>カツヨウ</t>
    </rPh>
    <rPh sb="9" eb="11">
      <t>フクシ</t>
    </rPh>
    <rPh sb="11" eb="13">
      <t>セイド</t>
    </rPh>
    <rPh sb="14" eb="16">
      <t>ショウライ</t>
    </rPh>
    <rPh sb="17" eb="18">
      <t>ム</t>
    </rPh>
    <rPh sb="21" eb="23">
      <t>ジョウホウ</t>
    </rPh>
    <rPh sb="23" eb="25">
      <t>テイキョウ</t>
    </rPh>
    <rPh sb="27" eb="30">
      <t>ホゴシャ</t>
    </rPh>
    <rPh sb="32" eb="34">
      <t>ソウダン</t>
    </rPh>
    <rPh sb="35" eb="37">
      <t>ジッシ</t>
    </rPh>
    <rPh sb="50" eb="52">
      <t>ショジ</t>
    </rPh>
    <rPh sb="52" eb="54">
      <t>コンナン</t>
    </rPh>
    <rPh sb="55" eb="57">
      <t>シエン</t>
    </rPh>
    <rPh sb="57" eb="59">
      <t>ホウホウ</t>
    </rPh>
    <rPh sb="60" eb="61">
      <t>カン</t>
    </rPh>
    <rPh sb="63" eb="65">
      <t>ジョウホウ</t>
    </rPh>
    <rPh sb="65" eb="67">
      <t>テイキョウ</t>
    </rPh>
    <rPh sb="69" eb="72">
      <t>ホゴシャ</t>
    </rPh>
    <rPh sb="74" eb="76">
      <t>ソウダン</t>
    </rPh>
    <rPh sb="77" eb="79">
      <t>ジッシ</t>
    </rPh>
    <phoneticPr fontId="2"/>
  </si>
  <si>
    <t>・福祉制度等の活用方法について、保護者が知る。</t>
    <rPh sb="1" eb="3">
      <t>フクシ</t>
    </rPh>
    <rPh sb="3" eb="5">
      <t>セイド</t>
    </rPh>
    <rPh sb="5" eb="6">
      <t>トウ</t>
    </rPh>
    <rPh sb="7" eb="9">
      <t>カツヨウ</t>
    </rPh>
    <rPh sb="9" eb="11">
      <t>ホウホウ</t>
    </rPh>
    <rPh sb="16" eb="19">
      <t>ホゴシャ</t>
    </rPh>
    <rPh sb="20" eb="21">
      <t>シ</t>
    </rPh>
    <phoneticPr fontId="2"/>
  </si>
  <si>
    <t>・上記の学校で取り組む課題について、学校からの相談に応じて助言を行う（発達障害者支援センター、○○県立特別支援学校）。</t>
    <rPh sb="1" eb="3">
      <t>ジョウキ</t>
    </rPh>
    <rPh sb="4" eb="6">
      <t>ガッコウ</t>
    </rPh>
    <rPh sb="7" eb="8">
      <t>ト</t>
    </rPh>
    <rPh sb="9" eb="10">
      <t>ク</t>
    </rPh>
    <rPh sb="11" eb="13">
      <t>カダイ</t>
    </rPh>
    <rPh sb="18" eb="20">
      <t>ガッコウ</t>
    </rPh>
    <rPh sb="23" eb="25">
      <t>ソウダン</t>
    </rPh>
    <rPh sb="26" eb="27">
      <t>オウ</t>
    </rPh>
    <rPh sb="29" eb="31">
      <t>ジョゲン</t>
    </rPh>
    <rPh sb="32" eb="33">
      <t>オコナ</t>
    </rPh>
    <rPh sb="49" eb="51">
      <t>ケンリツ</t>
    </rPh>
    <rPh sb="51" eb="53">
      <t>トクベツ</t>
    </rPh>
    <rPh sb="53" eb="55">
      <t>シエン</t>
    </rPh>
    <rPh sb="55" eb="57">
      <t>ガッコウ</t>
    </rPh>
    <phoneticPr fontId="2"/>
  </si>
  <si>
    <t>○○県立○○特別支援学校</t>
    <rPh sb="2" eb="4">
      <t>ケンリツ</t>
    </rPh>
    <rPh sb="6" eb="8">
      <t>トクベツ</t>
    </rPh>
    <rPh sb="8" eb="10">
      <t>シエン</t>
    </rPh>
    <rPh sb="10" eb="12">
      <t>ガッコウ</t>
    </rPh>
    <phoneticPr fontId="2"/>
  </si>
  <si>
    <t>・福祉制度等の活用方法や障害のある子供の将来像について、保護者が知る。</t>
    <rPh sb="1" eb="3">
      <t>フクシ</t>
    </rPh>
    <rPh sb="3" eb="5">
      <t>セイド</t>
    </rPh>
    <rPh sb="5" eb="6">
      <t>トウ</t>
    </rPh>
    <rPh sb="7" eb="9">
      <t>カツヨウ</t>
    </rPh>
    <rPh sb="9" eb="11">
      <t>ホウホウ</t>
    </rPh>
    <rPh sb="12" eb="14">
      <t>ショウガイ</t>
    </rPh>
    <rPh sb="17" eb="19">
      <t>コドモ</t>
    </rPh>
    <rPh sb="20" eb="23">
      <t>ショウライゾウ</t>
    </rPh>
    <rPh sb="28" eb="31">
      <t>ホゴシャ</t>
    </rPh>
    <rPh sb="32" eb="33">
      <t>シ</t>
    </rPh>
    <phoneticPr fontId="2"/>
  </si>
  <si>
    <t>・上記の学校で取り組む課題について、学校からの相談に応じて、助言を行う（発達障害者支援センター、○○県立特別支援学校）。</t>
    <rPh sb="1" eb="3">
      <t>ジョウキ</t>
    </rPh>
    <rPh sb="4" eb="6">
      <t>ガッコウ</t>
    </rPh>
    <rPh sb="7" eb="8">
      <t>ト</t>
    </rPh>
    <rPh sb="9" eb="10">
      <t>ク</t>
    </rPh>
    <rPh sb="11" eb="13">
      <t>カダイ</t>
    </rPh>
    <rPh sb="18" eb="20">
      <t>ガッコウ</t>
    </rPh>
    <rPh sb="23" eb="25">
      <t>ソウダン</t>
    </rPh>
    <rPh sb="26" eb="27">
      <t>オウ</t>
    </rPh>
    <rPh sb="30" eb="32">
      <t>ジョゲン</t>
    </rPh>
    <rPh sb="33" eb="34">
      <t>オコナ</t>
    </rPh>
    <rPh sb="50" eb="52">
      <t>ケンリツ</t>
    </rPh>
    <rPh sb="52" eb="54">
      <t>トクベツ</t>
    </rPh>
    <rPh sb="54" eb="56">
      <t>シエン</t>
    </rPh>
    <rPh sb="56" eb="58">
      <t>ガッコウ</t>
    </rPh>
    <phoneticPr fontId="2"/>
  </si>
  <si>
    <t>・保護者から相談があった場合には、福祉制度の活用方法や障害のある子供がどのような制度を利用して仕事や生活をしているのか等について、保護者に情報提供し、必要であれば、その制度についての利用を勧めたり、親の会や障害のある当事者の会などを紹介する（○○中央地域生活支援センター、発達障害者支援センター）。</t>
    <rPh sb="1" eb="4">
      <t>ホゴシャ</t>
    </rPh>
    <rPh sb="6" eb="8">
      <t>ソウダン</t>
    </rPh>
    <rPh sb="12" eb="14">
      <t>バアイ</t>
    </rPh>
    <rPh sb="17" eb="19">
      <t>フクシ</t>
    </rPh>
    <rPh sb="19" eb="21">
      <t>セイド</t>
    </rPh>
    <rPh sb="22" eb="24">
      <t>カツヨウ</t>
    </rPh>
    <rPh sb="24" eb="26">
      <t>ホウホウ</t>
    </rPh>
    <rPh sb="27" eb="29">
      <t>ショウガイ</t>
    </rPh>
    <rPh sb="32" eb="34">
      <t>コドモ</t>
    </rPh>
    <rPh sb="40" eb="42">
      <t>セイド</t>
    </rPh>
    <rPh sb="43" eb="45">
      <t>リヨウ</t>
    </rPh>
    <rPh sb="47" eb="49">
      <t>シゴト</t>
    </rPh>
    <rPh sb="50" eb="52">
      <t>セイカツ</t>
    </rPh>
    <rPh sb="59" eb="60">
      <t>トウ</t>
    </rPh>
    <rPh sb="65" eb="68">
      <t>ホゴシャ</t>
    </rPh>
    <rPh sb="69" eb="71">
      <t>ジョウホウ</t>
    </rPh>
    <rPh sb="71" eb="73">
      <t>テイキョウ</t>
    </rPh>
    <rPh sb="75" eb="77">
      <t>ヒツヨウ</t>
    </rPh>
    <rPh sb="84" eb="86">
      <t>セイド</t>
    </rPh>
    <rPh sb="91" eb="93">
      <t>リヨウ</t>
    </rPh>
    <rPh sb="94" eb="95">
      <t>スス</t>
    </rPh>
    <rPh sb="99" eb="100">
      <t>オヤ</t>
    </rPh>
    <rPh sb="101" eb="102">
      <t>カイ</t>
    </rPh>
    <rPh sb="103" eb="105">
      <t>ショウガイ</t>
    </rPh>
    <rPh sb="108" eb="111">
      <t>トウジシャ</t>
    </rPh>
    <rPh sb="112" eb="113">
      <t>カイ</t>
    </rPh>
    <rPh sb="116" eb="118">
      <t>ショウカイ</t>
    </rPh>
    <rPh sb="123" eb="125">
      <t>チュウオウ</t>
    </rPh>
    <rPh sb="125" eb="127">
      <t>チイキ</t>
    </rPh>
    <rPh sb="127" eb="129">
      <t>セイカツ</t>
    </rPh>
    <rPh sb="129" eb="131">
      <t>シエン</t>
    </rPh>
    <rPh sb="136" eb="138">
      <t>ハッタツ</t>
    </rPh>
    <rPh sb="138" eb="141">
      <t>ショウガイシャ</t>
    </rPh>
    <rPh sb="141" eb="143">
      <t>シエン</t>
    </rPh>
    <phoneticPr fontId="2"/>
  </si>
  <si>
    <t>特記事項（本人の強み、アセスメントの情報、家庭での様子、障害の種類・程度・診断名・障害者手帳の種類・交付年月日（※）、学習歴（※）、日本語力（※）等）
H27.2
・1月になって、急に休みが増えたので状況を聞き取る。本児が「学校に行きたくない」と言い出し、保護者からは「今までは何とか登校させてきたが、登校させる苦労がかなり大きくなった」とのこと。今までの相談の経緯と、1月だけで6日欠席があったために、本シートを作成。
・1月末に聞き取りをして以降は、保護者に送り出してもらったり、保護者が学校に連れてきてもらったりしながら、学校では保健室登校や通級による指導の場を空いているときに活用しながら、本児からゆっくりと話を聞く機会を設け、教室に入るよう促すことを行った。
現在や過去の担任等からの情報収集
・入学当初から、友達とのコミュニケーションでずれが生じていることや書くこと、細かい作業については嫌がる面があった。
・教科に全般的な遅れはないが、書くこと全般に苦手さをもっている。また、他者の気持ちを想像することを求められるような教材は苦手（国語や道徳など）。
・学年相当の漢字については読むことはできるが、書くことは苦手（乱雑で細かな誤りが多い）。丁寧に書くことを求められすぎて、字を書くことが嫌になっている。また、黒板を写すことに時間がかかり、休み時間を使って写すことが多くなっている。
・授業中の発言は積極的に行うが、途中で違う話題に飛んだり、周囲が理解できないほどの専門的な言葉を使って説明することがある。
・言葉を字義通りに受け取ることがあり、友達とのコミュニケーションをとる際にずれることがある。状況を整理して、具体的に、順序立てて視覚情報を使って伝えると理解できる。
・整理整頓が苦手。
・興味や関心のあることや苦手でないことについては友達と一緒に行動することができるが、初めてのことや苦手なことについては抵抗感が強い。
・追い込むような対応をされたり、厳しく叱責されたりしたときには、大きな声を出したり、教室を飛び出したりすることがあった。
・3年生になってから、保護者と特別支援教育コーディネーターや担任、通級による指導担当教師とこれらの苦手さの改善に向けて通級による指導の利用を検討中だった。
H27.3追記
・平成27年2月○○クリニックにおいて「知的障害のない自閉症」との診断あり。その際にWISC-Ⅲを実施。「視覚的な情報入力に強いこと」「聴覚的な情報入力に難しさがあること」「非常に不器用な面があり、書字などの細かい作業が苦手であること」などが分かった。保護者は自閉症の診断を比較的冷静に受け止めている。
・診断を受けたことをきっかけに、保護者が4年生から通級による指導を利用することに合意。本人も通級による指導を見学。利用したいと言っている。
H27.4追記
・通級による指導を週２回開始（個別指導と小集団指導の各１時間ずつ）。コミュニケーションと書字を含む細かい作業がうまくできるような指導や支援を実施。
H27.7追記
・２学期から通級による指導で、本児に合った書きを軽減する方法を検討する予定。保護者、本人と合意済み。
H28.2追記
・本人や保護者から黒板を写すことがかなりの苦痛になっているので授業中の書きの軽減ができないかと通級による指導担当教師に相談があり、校内委員会で検討を開始。
H28.3追記
・授業を聞いて理解することはできるが、聞きながら書くことが苦手であることが、通級による指導を実施する中で分かった。
・校内委員会で、4月から黒板を写しきれなかった部分をデジタルカメラで撮影し、自宅に持ち帰ってからプリントアウトするなどしてノートを完成させることを開始することを決定。保護者、本人は了承。担任がその様子を確認することと通級による指導ではその取組が効果的に行われているかの確認や別の手段の検討も視野に入れることも決定。
H28.10追記
・本人や保護者から、宿題が増えたことも関係して、プリントアウトしたものを写すと夜中遅くまでかかってしまい、朝起きれなくなってきていることを担任や通級による指導担当教師に相談があり、再度、校内委員会で対応方法を検討することとなった。
・校内委員会では、通級による指導で行っていたパソコンを利用して黒板を写すことを検討するが、校内の共通理解が得られず、プリントアウトしたものをノートに貼るだけでもよいこととした。
H28.12追記
・不登校の状態が大きく改善することはなく、本人や保護者から授業中にパソコンを利用することの申入れが再度あったことを受け、校内委員会を開催。
・校内委員会で、通級による指導の様子から授業中にパソコンを使うことによる効果が大きいことの報告があり、本事項は不登校の理由の大きなものとしても上がっていることから、3学期より授業中のパソコン利用を決定。担任がその様子を確認することと通級による指導ではその取組が効果的に行われているかについて確認をすることも決定。
H29.3追記
・不登校の状況が少し改善したために、6年生になってからも授業中のパソコン利用を継続して様子を確認することを決定。</t>
    <rPh sb="0" eb="2">
      <t>トッキ</t>
    </rPh>
    <rPh sb="2" eb="4">
      <t>ジコウ</t>
    </rPh>
    <rPh sb="5" eb="7">
      <t>ホンニン</t>
    </rPh>
    <rPh sb="8" eb="9">
      <t>ツヨ</t>
    </rPh>
    <rPh sb="18" eb="20">
      <t>ジョウホウ</t>
    </rPh>
    <rPh sb="21" eb="23">
      <t>カテイ</t>
    </rPh>
    <rPh sb="25" eb="27">
      <t>ヨウス</t>
    </rPh>
    <rPh sb="28" eb="30">
      <t>ショウガイ</t>
    </rPh>
    <rPh sb="31" eb="33">
      <t>シュルイ</t>
    </rPh>
    <rPh sb="34" eb="36">
      <t>テイド</t>
    </rPh>
    <rPh sb="37" eb="39">
      <t>シンダン</t>
    </rPh>
    <rPh sb="39" eb="40">
      <t>メイ</t>
    </rPh>
    <rPh sb="41" eb="44">
      <t>ショウガイシャ</t>
    </rPh>
    <rPh sb="44" eb="46">
      <t>テチョウ</t>
    </rPh>
    <rPh sb="47" eb="49">
      <t>シュルイ</t>
    </rPh>
    <rPh sb="50" eb="52">
      <t>コウフ</t>
    </rPh>
    <rPh sb="52" eb="55">
      <t>ネンガッピ</t>
    </rPh>
    <rPh sb="59" eb="61">
      <t>ガクシュウ</t>
    </rPh>
    <rPh sb="61" eb="62">
      <t>レキ</t>
    </rPh>
    <rPh sb="66" eb="69">
      <t>ニホンゴ</t>
    </rPh>
    <rPh sb="69" eb="70">
      <t>リョク</t>
    </rPh>
    <rPh sb="73" eb="74">
      <t>トウ</t>
    </rPh>
    <rPh sb="84" eb="85">
      <t>ガツ</t>
    </rPh>
    <rPh sb="90" eb="91">
      <t>キュウ</t>
    </rPh>
    <rPh sb="92" eb="93">
      <t>ヤス</t>
    </rPh>
    <rPh sb="95" eb="96">
      <t>フ</t>
    </rPh>
    <rPh sb="100" eb="102">
      <t>ジョウキョウ</t>
    </rPh>
    <rPh sb="103" eb="104">
      <t>キ</t>
    </rPh>
    <rPh sb="105" eb="106">
      <t>ト</t>
    </rPh>
    <rPh sb="112" eb="114">
      <t>ガッコウ</t>
    </rPh>
    <rPh sb="115" eb="116">
      <t>イ</t>
    </rPh>
    <rPh sb="123" eb="124">
      <t>イ</t>
    </rPh>
    <rPh sb="125" eb="126">
      <t>ダ</t>
    </rPh>
    <rPh sb="128" eb="131">
      <t>ホゴシャ</t>
    </rPh>
    <rPh sb="135" eb="136">
      <t>イマ</t>
    </rPh>
    <rPh sb="139" eb="140">
      <t>ナン</t>
    </rPh>
    <rPh sb="142" eb="144">
      <t>トウコウ</t>
    </rPh>
    <rPh sb="151" eb="153">
      <t>トウコウ</t>
    </rPh>
    <rPh sb="156" eb="158">
      <t>クロウ</t>
    </rPh>
    <rPh sb="162" eb="163">
      <t>オオ</t>
    </rPh>
    <rPh sb="174" eb="175">
      <t>イマ</t>
    </rPh>
    <rPh sb="178" eb="180">
      <t>ソウダン</t>
    </rPh>
    <rPh sb="181" eb="183">
      <t>ケイイ</t>
    </rPh>
    <rPh sb="186" eb="187">
      <t>ガツ</t>
    </rPh>
    <rPh sb="191" eb="192">
      <t>ニチ</t>
    </rPh>
    <rPh sb="192" eb="194">
      <t>ケッセキ</t>
    </rPh>
    <rPh sb="202" eb="203">
      <t>ホン</t>
    </rPh>
    <rPh sb="207" eb="209">
      <t>サクセイ</t>
    </rPh>
    <rPh sb="227" eb="230">
      <t>ホゴシャ</t>
    </rPh>
    <rPh sb="231" eb="232">
      <t>オク</t>
    </rPh>
    <rPh sb="233" eb="234">
      <t>ダ</t>
    </rPh>
    <rPh sb="242" eb="245">
      <t>ホゴシャ</t>
    </rPh>
    <rPh sb="246" eb="248">
      <t>ガッコウ</t>
    </rPh>
    <rPh sb="249" eb="250">
      <t>ツ</t>
    </rPh>
    <rPh sb="264" eb="266">
      <t>ガッコウ</t>
    </rPh>
    <rPh sb="268" eb="271">
      <t>ホケンシツ</t>
    </rPh>
    <rPh sb="271" eb="273">
      <t>トウコウ</t>
    </rPh>
    <rPh sb="274" eb="276">
      <t>ツウキュウ</t>
    </rPh>
    <rPh sb="279" eb="281">
      <t>シドウ</t>
    </rPh>
    <rPh sb="282" eb="283">
      <t>バ</t>
    </rPh>
    <rPh sb="284" eb="285">
      <t>ア</t>
    </rPh>
    <rPh sb="292" eb="294">
      <t>カツヨウ</t>
    </rPh>
    <rPh sb="299" eb="301">
      <t>ホンジ</t>
    </rPh>
    <rPh sb="308" eb="309">
      <t>ハナシ</t>
    </rPh>
    <rPh sb="310" eb="311">
      <t>キ</t>
    </rPh>
    <rPh sb="312" eb="314">
      <t>キカイ</t>
    </rPh>
    <rPh sb="315" eb="316">
      <t>モウ</t>
    </rPh>
    <rPh sb="318" eb="320">
      <t>キョウシツ</t>
    </rPh>
    <rPh sb="321" eb="322">
      <t>ハイ</t>
    </rPh>
    <rPh sb="325" eb="326">
      <t>ウナガ</t>
    </rPh>
    <rPh sb="330" eb="331">
      <t>オコナ</t>
    </rPh>
    <rPh sb="335" eb="337">
      <t>ゲンザイ</t>
    </rPh>
    <rPh sb="338" eb="340">
      <t>カコ</t>
    </rPh>
    <rPh sb="341" eb="343">
      <t>タンニン</t>
    </rPh>
    <rPh sb="343" eb="344">
      <t>トウ</t>
    </rPh>
    <rPh sb="347" eb="349">
      <t>ジョウホウ</t>
    </rPh>
    <rPh sb="349" eb="351">
      <t>シュウシュウ</t>
    </rPh>
    <rPh sb="353" eb="355">
      <t>ニュウガク</t>
    </rPh>
    <rPh sb="355" eb="357">
      <t>トウショ</t>
    </rPh>
    <rPh sb="360" eb="362">
      <t>トモダチ</t>
    </rPh>
    <rPh sb="377" eb="378">
      <t>ショウ</t>
    </rPh>
    <rPh sb="385" eb="386">
      <t>カ</t>
    </rPh>
    <rPh sb="390" eb="391">
      <t>コマ</t>
    </rPh>
    <rPh sb="393" eb="395">
      <t>サギョウ</t>
    </rPh>
    <rPh sb="400" eb="401">
      <t>イヤ</t>
    </rPh>
    <rPh sb="403" eb="404">
      <t>メン</t>
    </rPh>
    <rPh sb="411" eb="413">
      <t>キョウカ</t>
    </rPh>
    <rPh sb="414" eb="417">
      <t>ゼンパンテキ</t>
    </rPh>
    <rPh sb="418" eb="419">
      <t>オク</t>
    </rPh>
    <rPh sb="425" eb="426">
      <t>カ</t>
    </rPh>
    <rPh sb="429" eb="431">
      <t>ゼンパン</t>
    </rPh>
    <rPh sb="432" eb="434">
      <t>ニガテ</t>
    </rPh>
    <rPh sb="448" eb="450">
      <t>キモ</t>
    </rPh>
    <rPh sb="452" eb="454">
      <t>ソウゾウ</t>
    </rPh>
    <rPh sb="459" eb="460">
      <t>モト</t>
    </rPh>
    <rPh sb="467" eb="469">
      <t>キョウザイ</t>
    </rPh>
    <rPh sb="470" eb="472">
      <t>ニガテ</t>
    </rPh>
    <rPh sb="473" eb="475">
      <t>コクゴ</t>
    </rPh>
    <rPh sb="476" eb="478">
      <t>ドウトク</t>
    </rPh>
    <rPh sb="484" eb="486">
      <t>ガクネン</t>
    </rPh>
    <rPh sb="486" eb="488">
      <t>ソウトウ</t>
    </rPh>
    <rPh sb="489" eb="491">
      <t>カンジ</t>
    </rPh>
    <rPh sb="496" eb="497">
      <t>ヨ</t>
    </rPh>
    <rPh sb="506" eb="507">
      <t>カ</t>
    </rPh>
    <rPh sb="511" eb="513">
      <t>ニガテ</t>
    </rPh>
    <rPh sb="514" eb="516">
      <t>ランザツ</t>
    </rPh>
    <rPh sb="517" eb="518">
      <t>コマ</t>
    </rPh>
    <rPh sb="520" eb="521">
      <t>アヤマ</t>
    </rPh>
    <rPh sb="523" eb="524">
      <t>オオ</t>
    </rPh>
    <rPh sb="527" eb="529">
      <t>テイネイ</t>
    </rPh>
    <rPh sb="530" eb="531">
      <t>カ</t>
    </rPh>
    <rPh sb="535" eb="536">
      <t>モト</t>
    </rPh>
    <rPh sb="543" eb="544">
      <t>ジ</t>
    </rPh>
    <rPh sb="545" eb="546">
      <t>カ</t>
    </rPh>
    <rPh sb="550" eb="551">
      <t>イヤ</t>
    </rPh>
    <rPh sb="561" eb="563">
      <t>コクバン</t>
    </rPh>
    <rPh sb="564" eb="565">
      <t>ウツ</t>
    </rPh>
    <rPh sb="569" eb="571">
      <t>ジカン</t>
    </rPh>
    <rPh sb="576" eb="577">
      <t>ヤス</t>
    </rPh>
    <rPh sb="578" eb="580">
      <t>ジカン</t>
    </rPh>
    <rPh sb="581" eb="582">
      <t>ツカ</t>
    </rPh>
    <rPh sb="584" eb="585">
      <t>ウツ</t>
    </rPh>
    <rPh sb="589" eb="590">
      <t>オオ</t>
    </rPh>
    <rPh sb="599" eb="602">
      <t>ジュギョウチュウ</t>
    </rPh>
    <rPh sb="603" eb="605">
      <t>ハツゲン</t>
    </rPh>
    <rPh sb="606" eb="609">
      <t>セッキョクテキ</t>
    </rPh>
    <rPh sb="610" eb="611">
      <t>オコナ</t>
    </rPh>
    <rPh sb="614" eb="616">
      <t>トチュウ</t>
    </rPh>
    <rPh sb="617" eb="618">
      <t>チガ</t>
    </rPh>
    <rPh sb="619" eb="621">
      <t>ワダイ</t>
    </rPh>
    <rPh sb="622" eb="623">
      <t>ト</t>
    </rPh>
    <rPh sb="627" eb="629">
      <t>シュウイ</t>
    </rPh>
    <rPh sb="630" eb="632">
      <t>リカイ</t>
    </rPh>
    <rPh sb="639" eb="642">
      <t>センモンテキ</t>
    </rPh>
    <rPh sb="643" eb="645">
      <t>コトバ</t>
    </rPh>
    <rPh sb="646" eb="647">
      <t>ツカ</t>
    </rPh>
    <rPh sb="649" eb="651">
      <t>セツメイ</t>
    </rPh>
    <rPh sb="661" eb="663">
      <t>コトバ</t>
    </rPh>
    <rPh sb="664" eb="666">
      <t>ジギ</t>
    </rPh>
    <rPh sb="666" eb="667">
      <t>ドオ</t>
    </rPh>
    <rPh sb="669" eb="670">
      <t>ウ</t>
    </rPh>
    <rPh sb="671" eb="672">
      <t>ト</t>
    </rPh>
    <rPh sb="679" eb="681">
      <t>トモダチ</t>
    </rPh>
    <rPh sb="695" eb="696">
      <t>サイ</t>
    </rPh>
    <rPh sb="706" eb="708">
      <t>ジョウキョウ</t>
    </rPh>
    <rPh sb="709" eb="711">
      <t>セイリ</t>
    </rPh>
    <rPh sb="714" eb="717">
      <t>グタイテキ</t>
    </rPh>
    <rPh sb="719" eb="722">
      <t>ジュンジョダ</t>
    </rPh>
    <rPh sb="724" eb="726">
      <t>シカク</t>
    </rPh>
    <rPh sb="726" eb="728">
      <t>ジョウホウ</t>
    </rPh>
    <rPh sb="729" eb="730">
      <t>ツカ</t>
    </rPh>
    <rPh sb="732" eb="733">
      <t>ツタ</t>
    </rPh>
    <rPh sb="736" eb="738">
      <t>リカイ</t>
    </rPh>
    <rPh sb="744" eb="748">
      <t>セイリセイトン</t>
    </rPh>
    <rPh sb="749" eb="751">
      <t>ニガテ</t>
    </rPh>
    <rPh sb="754" eb="756">
      <t>キョウミ</t>
    </rPh>
    <rPh sb="757" eb="759">
      <t>カンシン</t>
    </rPh>
    <rPh sb="765" eb="767">
      <t>ニガテ</t>
    </rPh>
    <rPh sb="777" eb="779">
      <t>トモダチ</t>
    </rPh>
    <rPh sb="780" eb="782">
      <t>イッショ</t>
    </rPh>
    <rPh sb="783" eb="785">
      <t>コウドウ</t>
    </rPh>
    <rPh sb="795" eb="796">
      <t>ハジ</t>
    </rPh>
    <rPh sb="802" eb="804">
      <t>ニガテ</t>
    </rPh>
    <rPh sb="812" eb="815">
      <t>テイコウカン</t>
    </rPh>
    <rPh sb="816" eb="817">
      <t>ツヨ</t>
    </rPh>
    <rPh sb="821" eb="822">
      <t>オ</t>
    </rPh>
    <rPh sb="823" eb="824">
      <t>コ</t>
    </rPh>
    <rPh sb="828" eb="830">
      <t>タイオウ</t>
    </rPh>
    <rPh sb="836" eb="837">
      <t>キビ</t>
    </rPh>
    <rPh sb="839" eb="841">
      <t>シッセキ</t>
    </rPh>
    <rPh sb="883" eb="885">
      <t>ネンセイ</t>
    </rPh>
    <rPh sb="892" eb="895">
      <t>ホゴシャ</t>
    </rPh>
    <rPh sb="896" eb="898">
      <t>トクベツ</t>
    </rPh>
    <rPh sb="898" eb="900">
      <t>シエン</t>
    </rPh>
    <rPh sb="900" eb="902">
      <t>キョウイク</t>
    </rPh>
    <rPh sb="911" eb="913">
      <t>タンニン</t>
    </rPh>
    <rPh sb="914" eb="916">
      <t>ツウキュウ</t>
    </rPh>
    <rPh sb="919" eb="921">
      <t>シドウ</t>
    </rPh>
    <rPh sb="921" eb="923">
      <t>タントウ</t>
    </rPh>
    <rPh sb="923" eb="925">
      <t>キョウシ</t>
    </rPh>
    <rPh sb="930" eb="932">
      <t>ニガテ</t>
    </rPh>
    <rPh sb="934" eb="936">
      <t>カイゼン</t>
    </rPh>
    <rPh sb="937" eb="938">
      <t>ム</t>
    </rPh>
    <rPh sb="940" eb="942">
      <t>ツウキュウ</t>
    </rPh>
    <rPh sb="945" eb="947">
      <t>シドウ</t>
    </rPh>
    <rPh sb="948" eb="950">
      <t>リヨウ</t>
    </rPh>
    <rPh sb="951" eb="954">
      <t>ケントウチュウ</t>
    </rPh>
    <rPh sb="964" eb="966">
      <t>ツイキ</t>
    </rPh>
    <rPh sb="968" eb="970">
      <t>ヘイセイ</t>
    </rPh>
    <rPh sb="972" eb="973">
      <t>ネン</t>
    </rPh>
    <rPh sb="974" eb="975">
      <t>ガツ</t>
    </rPh>
    <rPh sb="987" eb="989">
      <t>チテキ</t>
    </rPh>
    <rPh sb="989" eb="991">
      <t>ショウガイ</t>
    </rPh>
    <rPh sb="994" eb="997">
      <t>ジヘイショウ</t>
    </rPh>
    <rPh sb="1000" eb="1002">
      <t>シンダン</t>
    </rPh>
    <rPh sb="1007" eb="1008">
      <t>サイ</t>
    </rPh>
    <rPh sb="1016" eb="1018">
      <t>ジッシ</t>
    </rPh>
    <rPh sb="1020" eb="1022">
      <t>シカク</t>
    </rPh>
    <rPh sb="1022" eb="1023">
      <t>テキ</t>
    </rPh>
    <rPh sb="1024" eb="1026">
      <t>ジョウホウ</t>
    </rPh>
    <rPh sb="1026" eb="1028">
      <t>ニュウリョク</t>
    </rPh>
    <rPh sb="1029" eb="1030">
      <t>ツヨ</t>
    </rPh>
    <rPh sb="1035" eb="1038">
      <t>チョウカクテキ</t>
    </rPh>
    <rPh sb="1039" eb="1041">
      <t>ジョウホウ</t>
    </rPh>
    <rPh sb="1041" eb="1043">
      <t>ニュウリョク</t>
    </rPh>
    <rPh sb="1044" eb="1045">
      <t>ムツカ</t>
    </rPh>
    <rPh sb="1054" eb="1056">
      <t>ヒジョウ</t>
    </rPh>
    <rPh sb="1057" eb="1060">
      <t>ブキヨウ</t>
    </rPh>
    <rPh sb="1061" eb="1062">
      <t>メン</t>
    </rPh>
    <rPh sb="1066" eb="1068">
      <t>ショジ</t>
    </rPh>
    <rPh sb="1071" eb="1072">
      <t>コマ</t>
    </rPh>
    <rPh sb="1074" eb="1076">
      <t>サギョウ</t>
    </rPh>
    <rPh sb="1077" eb="1079">
      <t>ニガテ</t>
    </rPh>
    <rPh sb="1088" eb="1089">
      <t>ワ</t>
    </rPh>
    <rPh sb="1093" eb="1096">
      <t>ホゴシャ</t>
    </rPh>
    <rPh sb="1097" eb="1100">
      <t>ジヘイショウ</t>
    </rPh>
    <rPh sb="1101" eb="1103">
      <t>シンダン</t>
    </rPh>
    <rPh sb="1104" eb="1107">
      <t>ヒカクテキ</t>
    </rPh>
    <rPh sb="1107" eb="1109">
      <t>レイセイ</t>
    </rPh>
    <rPh sb="1110" eb="1111">
      <t>ウ</t>
    </rPh>
    <rPh sb="1112" eb="1113">
      <t>ト</t>
    </rPh>
    <rPh sb="1120" eb="1122">
      <t>シンダン</t>
    </rPh>
    <rPh sb="1123" eb="1124">
      <t>ウ</t>
    </rPh>
    <rPh sb="1135" eb="1138">
      <t>ホゴシャ</t>
    </rPh>
    <rPh sb="1140" eb="1141">
      <t>ネン</t>
    </rPh>
    <rPh sb="1141" eb="1142">
      <t>セイ</t>
    </rPh>
    <rPh sb="1144" eb="1146">
      <t>ツウキュウ</t>
    </rPh>
    <rPh sb="1149" eb="1151">
      <t>シドウ</t>
    </rPh>
    <rPh sb="1152" eb="1154">
      <t>リヨウ</t>
    </rPh>
    <rPh sb="1159" eb="1161">
      <t>ゴウイ</t>
    </rPh>
    <rPh sb="1162" eb="1164">
      <t>ホンニン</t>
    </rPh>
    <rPh sb="1165" eb="1167">
      <t>ツウキュウ</t>
    </rPh>
    <rPh sb="1170" eb="1172">
      <t>シドウ</t>
    </rPh>
    <rPh sb="1173" eb="1175">
      <t>ケンガク</t>
    </rPh>
    <rPh sb="1176" eb="1178">
      <t>リヨウ</t>
    </rPh>
    <rPh sb="1182" eb="1183">
      <t>イ</t>
    </rPh>
    <rPh sb="1194" eb="1196">
      <t>ツイキ</t>
    </rPh>
    <rPh sb="1198" eb="1200">
      <t>ツウキュウ</t>
    </rPh>
    <rPh sb="1203" eb="1205">
      <t>シドウ</t>
    </rPh>
    <rPh sb="1206" eb="1207">
      <t>シュウ</t>
    </rPh>
    <rPh sb="1208" eb="1209">
      <t>カイ</t>
    </rPh>
    <rPh sb="1209" eb="1211">
      <t>カイシ</t>
    </rPh>
    <rPh sb="1212" eb="1214">
      <t>コベツ</t>
    </rPh>
    <rPh sb="1214" eb="1216">
      <t>シドウ</t>
    </rPh>
    <rPh sb="1217" eb="1220">
      <t>ショウシュウダン</t>
    </rPh>
    <rPh sb="1220" eb="1222">
      <t>シドウ</t>
    </rPh>
    <rPh sb="1223" eb="1224">
      <t>カク</t>
    </rPh>
    <rPh sb="1225" eb="1227">
      <t>ジカン</t>
    </rPh>
    <rPh sb="1241" eb="1243">
      <t>ショジ</t>
    </rPh>
    <rPh sb="1244" eb="1245">
      <t>フク</t>
    </rPh>
    <rPh sb="1246" eb="1247">
      <t>コマ</t>
    </rPh>
    <rPh sb="1249" eb="1251">
      <t>サギョウ</t>
    </rPh>
    <rPh sb="1261" eb="1263">
      <t>シドウ</t>
    </rPh>
    <rPh sb="1264" eb="1266">
      <t>シエン</t>
    </rPh>
    <rPh sb="1267" eb="1269">
      <t>ジッシ</t>
    </rPh>
    <rPh sb="1276" eb="1278">
      <t>ツイキ</t>
    </rPh>
    <rPh sb="1281" eb="1283">
      <t>ガッキ</t>
    </rPh>
    <rPh sb="1285" eb="1287">
      <t>ツウキュウ</t>
    </rPh>
    <rPh sb="1290" eb="1292">
      <t>シドウ</t>
    </rPh>
    <rPh sb="1294" eb="1296">
      <t>ホンジ</t>
    </rPh>
    <rPh sb="1297" eb="1298">
      <t>ア</t>
    </rPh>
    <rPh sb="1300" eb="1301">
      <t>カ</t>
    </rPh>
    <rPh sb="1303" eb="1305">
      <t>ケイゲン</t>
    </rPh>
    <rPh sb="1307" eb="1309">
      <t>ホウホウ</t>
    </rPh>
    <rPh sb="1310" eb="1312">
      <t>ケントウ</t>
    </rPh>
    <rPh sb="1314" eb="1316">
      <t>ヨテイ</t>
    </rPh>
    <rPh sb="1317" eb="1320">
      <t>ホゴシャ</t>
    </rPh>
    <rPh sb="1321" eb="1323">
      <t>ホンニン</t>
    </rPh>
    <rPh sb="1324" eb="1326">
      <t>ゴウイ</t>
    </rPh>
    <rPh sb="1326" eb="1327">
      <t>ズ</t>
    </rPh>
    <rPh sb="1335" eb="1337">
      <t>ツイキ</t>
    </rPh>
    <rPh sb="1339" eb="1341">
      <t>ホンニン</t>
    </rPh>
    <rPh sb="1342" eb="1345">
      <t>ホゴシャ</t>
    </rPh>
    <rPh sb="1347" eb="1349">
      <t>コクバン</t>
    </rPh>
    <rPh sb="1350" eb="1351">
      <t>ウツ</t>
    </rPh>
    <rPh sb="1359" eb="1361">
      <t>クツウ</t>
    </rPh>
    <rPh sb="1369" eb="1372">
      <t>ジュギョウチュウ</t>
    </rPh>
    <rPh sb="1373" eb="1374">
      <t>カ</t>
    </rPh>
    <rPh sb="1376" eb="1378">
      <t>ケイゲン</t>
    </rPh>
    <rPh sb="1385" eb="1387">
      <t>ツウキュウ</t>
    </rPh>
    <rPh sb="1390" eb="1392">
      <t>シドウ</t>
    </rPh>
    <rPh sb="1392" eb="1394">
      <t>タントウ</t>
    </rPh>
    <rPh sb="1394" eb="1396">
      <t>キョウシ</t>
    </rPh>
    <rPh sb="1397" eb="1399">
      <t>ソウダン</t>
    </rPh>
    <rPh sb="1405" eb="1408">
      <t>イインカイ</t>
    </rPh>
    <rPh sb="1409" eb="1411">
      <t>ケントウ</t>
    </rPh>
    <rPh sb="1412" eb="1414">
      <t>カイシ</t>
    </rPh>
    <rPh sb="1421" eb="1423">
      <t>ツイキ</t>
    </rPh>
    <rPh sb="1476" eb="1477">
      <t>ワ</t>
    </rPh>
    <rPh sb="1483" eb="1485">
      <t>コウナイ</t>
    </rPh>
    <rPh sb="1485" eb="1488">
      <t>イインカイ</t>
    </rPh>
    <rPh sb="1491" eb="1492">
      <t>ガツ</t>
    </rPh>
    <rPh sb="1494" eb="1496">
      <t>コクバン</t>
    </rPh>
    <rPh sb="1497" eb="1498">
      <t>ウツ</t>
    </rPh>
    <rPh sb="1505" eb="1507">
      <t>ブブン</t>
    </rPh>
    <rPh sb="1516" eb="1518">
      <t>サツエイ</t>
    </rPh>
    <rPh sb="1520" eb="1522">
      <t>ジタク</t>
    </rPh>
    <rPh sb="1523" eb="1524">
      <t>モ</t>
    </rPh>
    <rPh sb="1525" eb="1526">
      <t>カエ</t>
    </rPh>
    <rPh sb="1547" eb="1549">
      <t>カンセイ</t>
    </rPh>
    <rPh sb="1555" eb="1557">
      <t>カイシ</t>
    </rPh>
    <rPh sb="1562" eb="1564">
      <t>ケッテイ</t>
    </rPh>
    <rPh sb="1565" eb="1568">
      <t>ホゴシャ</t>
    </rPh>
    <rPh sb="1569" eb="1571">
      <t>ホンニン</t>
    </rPh>
    <rPh sb="1572" eb="1574">
      <t>リョウショウ</t>
    </rPh>
    <rPh sb="1575" eb="1577">
      <t>タンニン</t>
    </rPh>
    <rPh sb="1580" eb="1582">
      <t>ヨウス</t>
    </rPh>
    <rPh sb="1583" eb="1585">
      <t>カクニン</t>
    </rPh>
    <rPh sb="1590" eb="1592">
      <t>ツウキュウ</t>
    </rPh>
    <rPh sb="1595" eb="1597">
      <t>シドウ</t>
    </rPh>
    <rPh sb="1601" eb="1603">
      <t>トリクミ</t>
    </rPh>
    <rPh sb="1604" eb="1607">
      <t>コウカテキ</t>
    </rPh>
    <rPh sb="1608" eb="1609">
      <t>オコナ</t>
    </rPh>
    <rPh sb="1616" eb="1618">
      <t>カクニン</t>
    </rPh>
    <rPh sb="1619" eb="1620">
      <t>ベツ</t>
    </rPh>
    <rPh sb="1621" eb="1623">
      <t>シュダン</t>
    </rPh>
    <rPh sb="1624" eb="1626">
      <t>ケントウ</t>
    </rPh>
    <rPh sb="1627" eb="1629">
      <t>シヤ</t>
    </rPh>
    <rPh sb="1630" eb="1631">
      <t>イ</t>
    </rPh>
    <rPh sb="1636" eb="1638">
      <t>ケッテイ</t>
    </rPh>
    <rPh sb="1646" eb="1648">
      <t>ツイキ</t>
    </rPh>
    <rPh sb="1650" eb="1652">
      <t>ホンニン</t>
    </rPh>
    <rPh sb="1653" eb="1656">
      <t>ホゴシャ</t>
    </rPh>
    <rPh sb="1659" eb="1661">
      <t>シュクダイ</t>
    </rPh>
    <rPh sb="1662" eb="1663">
      <t>フ</t>
    </rPh>
    <rPh sb="1668" eb="1670">
      <t>カンケイ</t>
    </rPh>
    <rPh sb="1685" eb="1686">
      <t>ウツ</t>
    </rPh>
    <rPh sb="1688" eb="1690">
      <t>ヨナカ</t>
    </rPh>
    <rPh sb="1690" eb="1691">
      <t>オソ</t>
    </rPh>
    <rPh sb="1702" eb="1703">
      <t>アサ</t>
    </rPh>
    <rPh sb="1703" eb="1704">
      <t>オ</t>
    </rPh>
    <rPh sb="1718" eb="1720">
      <t>タンニン</t>
    </rPh>
    <rPh sb="1721" eb="1723">
      <t>ツウキュウ</t>
    </rPh>
    <rPh sb="1733" eb="1735">
      <t>ソウダン</t>
    </rPh>
    <rPh sb="1739" eb="1741">
      <t>サイド</t>
    </rPh>
    <rPh sb="1742" eb="1744">
      <t>コウナイ</t>
    </rPh>
    <rPh sb="1744" eb="1747">
      <t>イインカイ</t>
    </rPh>
    <rPh sb="1748" eb="1750">
      <t>タイオウ</t>
    </rPh>
    <rPh sb="1750" eb="1752">
      <t>ホウホウ</t>
    </rPh>
    <rPh sb="1753" eb="1755">
      <t>ケントウ</t>
    </rPh>
    <rPh sb="1766" eb="1768">
      <t>コウナイ</t>
    </rPh>
    <rPh sb="1768" eb="1771">
      <t>イインカイ</t>
    </rPh>
    <rPh sb="1774" eb="1776">
      <t>ツウキュウ</t>
    </rPh>
    <rPh sb="1779" eb="1781">
      <t>シドウ</t>
    </rPh>
    <rPh sb="1782" eb="1783">
      <t>オコナ</t>
    </rPh>
    <rPh sb="1792" eb="1794">
      <t>リヨウ</t>
    </rPh>
    <rPh sb="1796" eb="1798">
      <t>コクバン</t>
    </rPh>
    <rPh sb="1799" eb="1800">
      <t>ウツ</t>
    </rPh>
    <rPh sb="1804" eb="1806">
      <t>ケントウ</t>
    </rPh>
    <rPh sb="1810" eb="1812">
      <t>コウナイ</t>
    </rPh>
    <rPh sb="1813" eb="1815">
      <t>キョウツウ</t>
    </rPh>
    <rPh sb="1815" eb="1817">
      <t>リカイ</t>
    </rPh>
    <rPh sb="1818" eb="1819">
      <t>エ</t>
    </rPh>
    <rPh sb="1839" eb="1840">
      <t>ハ</t>
    </rPh>
    <rPh sb="1860" eb="1862">
      <t>ツイキ</t>
    </rPh>
    <rPh sb="1864" eb="1867">
      <t>フトウコウ</t>
    </rPh>
    <rPh sb="1868" eb="1870">
      <t>ジョウタイ</t>
    </rPh>
    <rPh sb="1871" eb="1872">
      <t>オオ</t>
    </rPh>
    <rPh sb="1874" eb="1876">
      <t>カイゼン</t>
    </rPh>
    <rPh sb="1884" eb="1886">
      <t>ホンニン</t>
    </rPh>
    <rPh sb="1887" eb="1890">
      <t>ホゴシャ</t>
    </rPh>
    <rPh sb="1892" eb="1895">
      <t>ジュギョウチュウ</t>
    </rPh>
    <rPh sb="1901" eb="1903">
      <t>リヨウ</t>
    </rPh>
    <rPh sb="1908" eb="1909">
      <t>モウ</t>
    </rPh>
    <rPh sb="1909" eb="1910">
      <t>イ</t>
    </rPh>
    <rPh sb="1912" eb="1914">
      <t>サイド</t>
    </rPh>
    <rPh sb="1920" eb="1921">
      <t>ウ</t>
    </rPh>
    <rPh sb="1923" eb="1925">
      <t>コウナイ</t>
    </rPh>
    <rPh sb="1925" eb="1928">
      <t>イインカイ</t>
    </rPh>
    <rPh sb="1929" eb="1931">
      <t>カイサイ</t>
    </rPh>
    <rPh sb="1946" eb="1948">
      <t>シドウ</t>
    </rPh>
    <rPh sb="1949" eb="1951">
      <t>ヨウス</t>
    </rPh>
    <rPh sb="1953" eb="1956">
      <t>ジュギョウチュウ</t>
    </rPh>
    <rPh sb="1962" eb="1963">
      <t>ツカ</t>
    </rPh>
    <rPh sb="1969" eb="1971">
      <t>コウカ</t>
    </rPh>
    <rPh sb="1972" eb="1973">
      <t>オオ</t>
    </rPh>
    <rPh sb="1978" eb="1980">
      <t>ホウコク</t>
    </rPh>
    <rPh sb="1984" eb="1985">
      <t>ホン</t>
    </rPh>
    <rPh sb="1985" eb="1987">
      <t>ジコウ</t>
    </rPh>
    <rPh sb="1988" eb="1991">
      <t>フトウコウ</t>
    </rPh>
    <rPh sb="1992" eb="1994">
      <t>リユウ</t>
    </rPh>
    <rPh sb="1995" eb="1996">
      <t>オオ</t>
    </rPh>
    <rPh sb="2004" eb="2005">
      <t>ア</t>
    </rPh>
    <rPh sb="2016" eb="2018">
      <t>ガッキ</t>
    </rPh>
    <rPh sb="2020" eb="2023">
      <t>ジュギョウチュウ</t>
    </rPh>
    <rPh sb="2028" eb="2030">
      <t>リヨウ</t>
    </rPh>
    <rPh sb="2031" eb="2033">
      <t>ケッテイ</t>
    </rPh>
    <rPh sb="2086" eb="2088">
      <t>ケッテイ</t>
    </rPh>
    <rPh sb="2095" eb="2097">
      <t>ツイキ</t>
    </rPh>
    <rPh sb="2099" eb="2102">
      <t>フトウコウ</t>
    </rPh>
    <rPh sb="2103" eb="2105">
      <t>ジョウキョウ</t>
    </rPh>
    <rPh sb="2106" eb="2107">
      <t>スコ</t>
    </rPh>
    <rPh sb="2108" eb="2110">
      <t>カイゼン</t>
    </rPh>
    <rPh sb="2117" eb="2119">
      <t>ネンセイ</t>
    </rPh>
    <rPh sb="2126" eb="2129">
      <t>ジュギョウチュウ</t>
    </rPh>
    <rPh sb="2134" eb="2136">
      <t>リヨウ</t>
    </rPh>
    <rPh sb="2137" eb="2139">
      <t>ケイゾク</t>
    </rPh>
    <rPh sb="2141" eb="2143">
      <t>ヨウス</t>
    </rPh>
    <rPh sb="2144" eb="2146">
      <t>カクニン</t>
    </rPh>
    <rPh sb="2151" eb="2153">
      <t>ケッテイ</t>
    </rPh>
    <phoneticPr fontId="2"/>
  </si>
  <si>
    <t>特記事項（生育歴、本人を取り巻く状況（家族の状況も含む。）、作成日以降の変化、家族構成（※）、家庭内使用言語（※）等）
H27.1
・３人家族：家族は学校に協力的。父親は仕事で不在のことが多い。母親は近くでパートをしているが、朝夕は家にいることが多い。
・子育てには困らなかったが、幼児期から周囲の幼児とコミュニケーションをとることが苦手で、おもちゃの取り合い等がよく起こっていた。
・食べ物の好き嫌いがはっきりしていた。
・平仮名やカタカナ、漢字などに興味を持ち、文字をさっと読むことができたが、絵も含めて書くことについては何を書いているのか、周りが分からない場合が多かった。</t>
    <rPh sb="0" eb="2">
      <t>トッキ</t>
    </rPh>
    <rPh sb="2" eb="4">
      <t>ジコウ</t>
    </rPh>
    <rPh sb="5" eb="8">
      <t>セイイクレキ</t>
    </rPh>
    <rPh sb="9" eb="11">
      <t>ホンニン</t>
    </rPh>
    <rPh sb="12" eb="13">
      <t>ト</t>
    </rPh>
    <rPh sb="14" eb="15">
      <t>マ</t>
    </rPh>
    <rPh sb="16" eb="18">
      <t>ジョウキョウ</t>
    </rPh>
    <rPh sb="19" eb="21">
      <t>カゾク</t>
    </rPh>
    <rPh sb="22" eb="24">
      <t>ジョウキョウ</t>
    </rPh>
    <rPh sb="25" eb="26">
      <t>フク</t>
    </rPh>
    <rPh sb="30" eb="33">
      <t>サクセイビ</t>
    </rPh>
    <rPh sb="33" eb="35">
      <t>イコウ</t>
    </rPh>
    <rPh sb="36" eb="38">
      <t>ヘンカ</t>
    </rPh>
    <rPh sb="39" eb="41">
      <t>カゾク</t>
    </rPh>
    <rPh sb="41" eb="43">
      <t>コウセイ</t>
    </rPh>
    <rPh sb="47" eb="50">
      <t>カテイナイ</t>
    </rPh>
    <rPh sb="50" eb="52">
      <t>シヨウ</t>
    </rPh>
    <rPh sb="52" eb="54">
      <t>ゲンゴ</t>
    </rPh>
    <rPh sb="57" eb="58">
      <t>トウ</t>
    </rPh>
    <rPh sb="129" eb="131">
      <t>コソダ</t>
    </rPh>
    <rPh sb="134" eb="135">
      <t>コマ</t>
    </rPh>
    <rPh sb="142" eb="145">
      <t>ヨウジキ</t>
    </rPh>
    <rPh sb="147" eb="149">
      <t>シュウイ</t>
    </rPh>
    <rPh sb="150" eb="152">
      <t>ヨウジ</t>
    </rPh>
    <rPh sb="168" eb="170">
      <t>ニガテ</t>
    </rPh>
    <rPh sb="177" eb="178">
      <t>ト</t>
    </rPh>
    <rPh sb="179" eb="180">
      <t>ア</t>
    </rPh>
    <rPh sb="181" eb="182">
      <t>ナド</t>
    </rPh>
    <rPh sb="185" eb="186">
      <t>オ</t>
    </rPh>
    <rPh sb="194" eb="195">
      <t>タ</t>
    </rPh>
    <rPh sb="196" eb="197">
      <t>モノ</t>
    </rPh>
    <rPh sb="198" eb="199">
      <t>ス</t>
    </rPh>
    <rPh sb="200" eb="201">
      <t>キラ</t>
    </rPh>
    <rPh sb="214" eb="217">
      <t>ヒラガナ</t>
    </rPh>
    <rPh sb="223" eb="225">
      <t>カンジ</t>
    </rPh>
    <rPh sb="228" eb="230">
      <t>キョウミ</t>
    </rPh>
    <rPh sb="231" eb="232">
      <t>モ</t>
    </rPh>
    <rPh sb="234" eb="236">
      <t>モジ</t>
    </rPh>
    <rPh sb="240" eb="241">
      <t>ヨ</t>
    </rPh>
    <rPh sb="250" eb="251">
      <t>エ</t>
    </rPh>
    <rPh sb="252" eb="253">
      <t>フク</t>
    </rPh>
    <rPh sb="255" eb="256">
      <t>カ</t>
    </rPh>
    <rPh sb="264" eb="265">
      <t>ナニ</t>
    </rPh>
    <rPh sb="266" eb="267">
      <t>カ</t>
    </rPh>
    <rPh sb="274" eb="275">
      <t>マワ</t>
    </rPh>
    <rPh sb="277" eb="278">
      <t>ワ</t>
    </rPh>
    <rPh sb="282" eb="284">
      <t>バアイ</t>
    </rPh>
    <rPh sb="285" eb="286">
      <t>オオ</t>
    </rPh>
    <phoneticPr fontId="2"/>
  </si>
  <si>
    <t>・校内委員会（担任、特別支援教育コーディネーター、学年主任、校長、教頭、養護教諭、生徒指導主任、通級による指導担当教師、必要に応じてスクールカウンセラー）を毎月一度開催
・本児が登校しやすい環境づくりについての検討
・教科等の指導について、書くことの軽減に関する手立ての実施の検討
・適切なコミュニケーションの取り方について日常場面での声かけ等の支援の実施の検討
・適切なコミュニケーションの取り方について個別に学習する場の確保（通級による指導を５年生４月から実施）</t>
    <rPh sb="1" eb="3">
      <t>コウナイ</t>
    </rPh>
    <rPh sb="3" eb="6">
      <t>イインカイ</t>
    </rPh>
    <rPh sb="7" eb="9">
      <t>タンニン</t>
    </rPh>
    <rPh sb="10" eb="12">
      <t>トクベツ</t>
    </rPh>
    <rPh sb="12" eb="14">
      <t>シエン</t>
    </rPh>
    <rPh sb="14" eb="16">
      <t>キョウイク</t>
    </rPh>
    <rPh sb="25" eb="27">
      <t>ガクネン</t>
    </rPh>
    <rPh sb="27" eb="29">
      <t>シュニン</t>
    </rPh>
    <rPh sb="30" eb="32">
      <t>コウチョウ</t>
    </rPh>
    <rPh sb="33" eb="35">
      <t>キョウトウ</t>
    </rPh>
    <rPh sb="36" eb="38">
      <t>ヨウゴ</t>
    </rPh>
    <rPh sb="38" eb="40">
      <t>キョウユ</t>
    </rPh>
    <rPh sb="41" eb="43">
      <t>セイト</t>
    </rPh>
    <rPh sb="43" eb="45">
      <t>シドウ</t>
    </rPh>
    <rPh sb="45" eb="47">
      <t>シュニン</t>
    </rPh>
    <rPh sb="48" eb="50">
      <t>ツウキュウ</t>
    </rPh>
    <rPh sb="53" eb="55">
      <t>シドウ</t>
    </rPh>
    <rPh sb="55" eb="57">
      <t>タントウ</t>
    </rPh>
    <rPh sb="57" eb="59">
      <t>キョウシ</t>
    </rPh>
    <rPh sb="60" eb="62">
      <t>ヒツヨウ</t>
    </rPh>
    <rPh sb="63" eb="64">
      <t>オウ</t>
    </rPh>
    <rPh sb="78" eb="80">
      <t>マイツキ</t>
    </rPh>
    <rPh sb="80" eb="82">
      <t>イチド</t>
    </rPh>
    <rPh sb="82" eb="84">
      <t>カイサイ</t>
    </rPh>
    <rPh sb="89" eb="91">
      <t>トウコウ</t>
    </rPh>
    <rPh sb="95" eb="97">
      <t>カンキョウ</t>
    </rPh>
    <rPh sb="105" eb="107">
      <t>ケントウ</t>
    </rPh>
    <rPh sb="109" eb="111">
      <t>キョウカ</t>
    </rPh>
    <rPh sb="111" eb="112">
      <t>トウ</t>
    </rPh>
    <rPh sb="113" eb="115">
      <t>シドウ</t>
    </rPh>
    <rPh sb="120" eb="121">
      <t>カ</t>
    </rPh>
    <rPh sb="125" eb="127">
      <t>ケイゲン</t>
    </rPh>
    <rPh sb="128" eb="129">
      <t>カン</t>
    </rPh>
    <rPh sb="131" eb="133">
      <t>テダ</t>
    </rPh>
    <rPh sb="135" eb="137">
      <t>ジッシ</t>
    </rPh>
    <rPh sb="138" eb="140">
      <t>ケントウ</t>
    </rPh>
    <rPh sb="142" eb="144">
      <t>テキセツ</t>
    </rPh>
    <rPh sb="155" eb="156">
      <t>ト</t>
    </rPh>
    <rPh sb="157" eb="158">
      <t>カタ</t>
    </rPh>
    <rPh sb="162" eb="164">
      <t>ニチジョウ</t>
    </rPh>
    <rPh sb="164" eb="166">
      <t>バメン</t>
    </rPh>
    <rPh sb="179" eb="181">
      <t>ケントウ</t>
    </rPh>
    <rPh sb="183" eb="185">
      <t>テキセツ</t>
    </rPh>
    <rPh sb="196" eb="197">
      <t>ト</t>
    </rPh>
    <rPh sb="198" eb="199">
      <t>カタ</t>
    </rPh>
    <rPh sb="203" eb="205">
      <t>コベツ</t>
    </rPh>
    <rPh sb="206" eb="208">
      <t>ガクシュウ</t>
    </rPh>
    <rPh sb="210" eb="211">
      <t>バ</t>
    </rPh>
    <rPh sb="212" eb="214">
      <t>カクホ</t>
    </rPh>
    <rPh sb="215" eb="217">
      <t>ツウキュウ</t>
    </rPh>
    <rPh sb="220" eb="222">
      <t>シドウ</t>
    </rPh>
    <rPh sb="224" eb="225">
      <t>ネン</t>
    </rPh>
    <rPh sb="225" eb="226">
      <t>セイ</t>
    </rPh>
    <rPh sb="227" eb="228">
      <t>ガツ</t>
    </rPh>
    <rPh sb="230" eb="232">
      <t>ジッシ</t>
    </rPh>
    <phoneticPr fontId="2"/>
  </si>
  <si>
    <t>xxx-xxx-xxx</t>
    <phoneticPr fontId="2"/>
  </si>
  <si>
    <t>xxx-xxx-xxx
xxx-xxx-xxx</t>
    <phoneticPr fontId="2"/>
  </si>
  <si>
    <t>xxx-xxx-xxx</t>
    <phoneticPr fontId="2"/>
  </si>
  <si>
    <t>・書きの困難を軽減するために、デジタルカメラによる黒板の撮影を実施したが、再度ノートにまとめ直すことに時間がかかり、思ったほどの効果が得られなかった。そのため、以前から、通級による指導で練習していたパソコンの使い方や家庭でのタイピング練習を生かして、授業中にパソコンを利用することを認めた。書くことの負担軽減につながり、学習面では、担任の授業中や授業外での個別の支援もあり、学年の勉強にやる気をもって取り組んでいる。3学期の取組を継続して実施する必要がある。
・友達とのやり取りについては、高学年になって、それぞれの興味関心が似た男子友達が集まるようになり、うまく輪の中に入れない状態がある。
・通級による指導では、パソコン利用が進んだことから、次年度からはコミュニケーションの指導に重点を置く予定である。
・定期テストにおいてもパソコン利用を可とするか、校内委員会での検討が必要。また、教師が作成したプリントなどの電子データを提供するかどうかも検討が必要。
・本児は薄々に自分の特性を理解し始めてはいるものの、今後、障害の告知をどのように行うのか、保護者やクリニックの医師、学校が相談していく必要がある。
・中学校においても、授業中のパソコン利用を認めてもらえるように資料等を作成する必要がある。
・また、保護者の了承があれば、中学校長と懇談等をすることも検討する必要がある。</t>
    <rPh sb="1" eb="2">
      <t>カ</t>
    </rPh>
    <rPh sb="4" eb="6">
      <t>コンナン</t>
    </rPh>
    <rPh sb="7" eb="9">
      <t>ケイゲン</t>
    </rPh>
    <rPh sb="25" eb="27">
      <t>コクバン</t>
    </rPh>
    <rPh sb="28" eb="30">
      <t>サツエイ</t>
    </rPh>
    <rPh sb="31" eb="33">
      <t>ジッシ</t>
    </rPh>
    <rPh sb="37" eb="39">
      <t>サイド</t>
    </rPh>
    <rPh sb="46" eb="47">
      <t>ナオ</t>
    </rPh>
    <rPh sb="51" eb="53">
      <t>ジカン</t>
    </rPh>
    <rPh sb="58" eb="59">
      <t>オモ</t>
    </rPh>
    <rPh sb="64" eb="66">
      <t>コウカ</t>
    </rPh>
    <rPh sb="67" eb="68">
      <t>エ</t>
    </rPh>
    <rPh sb="80" eb="82">
      <t>イゼン</t>
    </rPh>
    <rPh sb="85" eb="87">
      <t>ツウキュウ</t>
    </rPh>
    <rPh sb="90" eb="92">
      <t>シドウ</t>
    </rPh>
    <rPh sb="93" eb="95">
      <t>レンシュウ</t>
    </rPh>
    <rPh sb="104" eb="105">
      <t>ツカ</t>
    </rPh>
    <rPh sb="106" eb="107">
      <t>カタ</t>
    </rPh>
    <rPh sb="108" eb="110">
      <t>カテイ</t>
    </rPh>
    <rPh sb="117" eb="119">
      <t>レンシュウ</t>
    </rPh>
    <rPh sb="120" eb="121">
      <t>イ</t>
    </rPh>
    <rPh sb="125" eb="128">
      <t>ジュギョウチュウ</t>
    </rPh>
    <rPh sb="134" eb="136">
      <t>リヨウ</t>
    </rPh>
    <rPh sb="141" eb="142">
      <t>ミト</t>
    </rPh>
    <rPh sb="145" eb="146">
      <t>カ</t>
    </rPh>
    <rPh sb="150" eb="152">
      <t>フタン</t>
    </rPh>
    <rPh sb="152" eb="154">
      <t>ケイゲン</t>
    </rPh>
    <rPh sb="160" eb="162">
      <t>ガクシュウ</t>
    </rPh>
    <rPh sb="162" eb="163">
      <t>メン</t>
    </rPh>
    <rPh sb="166" eb="168">
      <t>タンニン</t>
    </rPh>
    <rPh sb="169" eb="172">
      <t>ジュギョウチュウ</t>
    </rPh>
    <rPh sb="173" eb="175">
      <t>ジュギョウ</t>
    </rPh>
    <rPh sb="175" eb="176">
      <t>ガイ</t>
    </rPh>
    <rPh sb="178" eb="180">
      <t>コベツ</t>
    </rPh>
    <rPh sb="181" eb="183">
      <t>シエン</t>
    </rPh>
    <rPh sb="187" eb="189">
      <t>ガクネン</t>
    </rPh>
    <rPh sb="190" eb="192">
      <t>ベンキョウ</t>
    </rPh>
    <rPh sb="195" eb="196">
      <t>キ</t>
    </rPh>
    <rPh sb="200" eb="201">
      <t>ト</t>
    </rPh>
    <rPh sb="202" eb="203">
      <t>ク</t>
    </rPh>
    <rPh sb="209" eb="211">
      <t>ガッキ</t>
    </rPh>
    <rPh sb="212" eb="214">
      <t>トリクミ</t>
    </rPh>
    <rPh sb="215" eb="217">
      <t>ケイゾク</t>
    </rPh>
    <rPh sb="219" eb="221">
      <t>ジッシ</t>
    </rPh>
    <rPh sb="223" eb="225">
      <t>ヒツヨウ</t>
    </rPh>
    <rPh sb="231" eb="233">
      <t>トモダチ</t>
    </rPh>
    <rPh sb="237" eb="238">
      <t>ト</t>
    </rPh>
    <rPh sb="245" eb="248">
      <t>コウガクネン</t>
    </rPh>
    <rPh sb="258" eb="260">
      <t>キョウミ</t>
    </rPh>
    <rPh sb="260" eb="262">
      <t>カンシン</t>
    </rPh>
    <rPh sb="263" eb="264">
      <t>ニ</t>
    </rPh>
    <rPh sb="265" eb="267">
      <t>ダンシ</t>
    </rPh>
    <rPh sb="267" eb="269">
      <t>トモダチ</t>
    </rPh>
    <rPh sb="270" eb="271">
      <t>アツ</t>
    </rPh>
    <rPh sb="282" eb="283">
      <t>ワ</t>
    </rPh>
    <rPh sb="284" eb="285">
      <t>ナカ</t>
    </rPh>
    <rPh sb="286" eb="287">
      <t>ハイ</t>
    </rPh>
    <rPh sb="290" eb="292">
      <t>ジョウタイ</t>
    </rPh>
    <rPh sb="298" eb="300">
      <t>ツウキュウ</t>
    </rPh>
    <rPh sb="303" eb="305">
      <t>シドウ</t>
    </rPh>
    <rPh sb="312" eb="314">
      <t>リヨウ</t>
    </rPh>
    <rPh sb="315" eb="316">
      <t>スス</t>
    </rPh>
    <rPh sb="323" eb="326">
      <t>ジネンド</t>
    </rPh>
    <rPh sb="339" eb="341">
      <t>シドウ</t>
    </rPh>
    <rPh sb="342" eb="344">
      <t>ジュウテン</t>
    </rPh>
    <rPh sb="345" eb="346">
      <t>オ</t>
    </rPh>
    <rPh sb="347" eb="349">
      <t>ヨテイ</t>
    </rPh>
    <rPh sb="356" eb="358">
      <t>テイキ</t>
    </rPh>
    <rPh sb="370" eb="372">
      <t>リヨウ</t>
    </rPh>
    <rPh sb="379" eb="381">
      <t>コウナイ</t>
    </rPh>
    <rPh sb="381" eb="384">
      <t>イインカイ</t>
    </rPh>
    <rPh sb="386" eb="388">
      <t>ケントウ</t>
    </rPh>
    <rPh sb="389" eb="391">
      <t>ヒツヨウ</t>
    </rPh>
    <rPh sb="395" eb="397">
      <t>キョウシ</t>
    </rPh>
    <rPh sb="398" eb="400">
      <t>サクセイ</t>
    </rPh>
    <rPh sb="409" eb="411">
      <t>デンシ</t>
    </rPh>
    <rPh sb="415" eb="417">
      <t>テイキョウ</t>
    </rPh>
    <rPh sb="424" eb="426">
      <t>ケントウ</t>
    </rPh>
    <rPh sb="427" eb="429">
      <t>ヒツヨウ</t>
    </rPh>
    <rPh sb="433" eb="435">
      <t>ホンジ</t>
    </rPh>
    <rPh sb="436" eb="438">
      <t>ウスウス</t>
    </rPh>
    <rPh sb="439" eb="441">
      <t>ジブン</t>
    </rPh>
    <rPh sb="442" eb="444">
      <t>トクセイ</t>
    </rPh>
    <rPh sb="445" eb="447">
      <t>リカイ</t>
    </rPh>
    <rPh sb="448" eb="449">
      <t>ハジ</t>
    </rPh>
    <rPh sb="458" eb="460">
      <t>コンゴ</t>
    </rPh>
    <rPh sb="461" eb="463">
      <t>ショウガイ</t>
    </rPh>
    <rPh sb="464" eb="466">
      <t>コクチ</t>
    </rPh>
    <rPh sb="472" eb="473">
      <t>オコナ</t>
    </rPh>
    <rPh sb="477" eb="480">
      <t>ホゴシャ</t>
    </rPh>
    <rPh sb="487" eb="489">
      <t>イシ</t>
    </rPh>
    <rPh sb="490" eb="492">
      <t>ガッコウ</t>
    </rPh>
    <rPh sb="493" eb="495">
      <t>ソウダン</t>
    </rPh>
    <rPh sb="499" eb="501">
      <t>ヒツヨウ</t>
    </rPh>
    <phoneticPr fontId="2"/>
  </si>
  <si>
    <t>・友達とのやり取りが一方的になってしまい、うまくコミュニケーションをとれないと感じていることから、友達に嫌われていると感じ、それが気になって教室に入りにくい。
・黒板に書かれていることをすべて丁寧に写すことにかなりの負担感を感じている。
・デジタルカメラによる板書の軽減を行っているが、学年当初から週1回程度の欠席と、遅刻や早退、別室登校も週1回程度続いている。（H28.8）
・２学期途中で欠席が20日を超えた。本人への聞き取りから、黒板のデジタルカメラでの撮影では支援が効果的ではないことが分かった。校内支援委員会において状況を説明し共有。支援の変更の必要性を伝える。デジタルカメラで撮影したものをプリントアウトして貼り付けるだけでよいこととした。（H28.11）
・12月までで欠席が30日を超えた。本人のつらさの状況が改善されていないことが聞き取りから分かった。まだ不登校の状態を改善することができないため、校内委員会で授業中のパソコン利用を3学期から実施することを決定した。（H28.12）</t>
    <rPh sb="1" eb="3">
      <t>トモダチ</t>
    </rPh>
    <rPh sb="7" eb="8">
      <t>ト</t>
    </rPh>
    <rPh sb="10" eb="12">
      <t>イッポウ</t>
    </rPh>
    <rPh sb="12" eb="13">
      <t>テキ</t>
    </rPh>
    <rPh sb="39" eb="40">
      <t>カン</t>
    </rPh>
    <rPh sb="49" eb="51">
      <t>トモダチ</t>
    </rPh>
    <rPh sb="52" eb="53">
      <t>キラ</t>
    </rPh>
    <rPh sb="59" eb="60">
      <t>カン</t>
    </rPh>
    <rPh sb="65" eb="66">
      <t>キ</t>
    </rPh>
    <rPh sb="70" eb="72">
      <t>キョウシツ</t>
    </rPh>
    <rPh sb="73" eb="74">
      <t>ハイ</t>
    </rPh>
    <rPh sb="81" eb="83">
      <t>コクバン</t>
    </rPh>
    <rPh sb="84" eb="85">
      <t>カ</t>
    </rPh>
    <rPh sb="96" eb="98">
      <t>テイネイ</t>
    </rPh>
    <rPh sb="108" eb="111">
      <t>フタンカン</t>
    </rPh>
    <rPh sb="112" eb="113">
      <t>カン</t>
    </rPh>
    <rPh sb="130" eb="132">
      <t>バンショ</t>
    </rPh>
    <rPh sb="133" eb="135">
      <t>ケイゲン</t>
    </rPh>
    <rPh sb="136" eb="137">
      <t>オコナ</t>
    </rPh>
    <rPh sb="143" eb="145">
      <t>ガクネン</t>
    </rPh>
    <rPh sb="145" eb="147">
      <t>トウショ</t>
    </rPh>
    <rPh sb="149" eb="150">
      <t>シュウ</t>
    </rPh>
    <rPh sb="151" eb="152">
      <t>カイ</t>
    </rPh>
    <rPh sb="152" eb="154">
      <t>テイド</t>
    </rPh>
    <rPh sb="155" eb="157">
      <t>ケッセキ</t>
    </rPh>
    <rPh sb="159" eb="161">
      <t>チコク</t>
    </rPh>
    <rPh sb="162" eb="164">
      <t>ソウタイ</t>
    </rPh>
    <rPh sb="165" eb="167">
      <t>ベッシツ</t>
    </rPh>
    <rPh sb="167" eb="169">
      <t>トウコウ</t>
    </rPh>
    <rPh sb="170" eb="171">
      <t>シュウ</t>
    </rPh>
    <rPh sb="172" eb="173">
      <t>カイ</t>
    </rPh>
    <rPh sb="173" eb="175">
      <t>テイド</t>
    </rPh>
    <rPh sb="175" eb="176">
      <t>ツヅ</t>
    </rPh>
    <rPh sb="193" eb="195">
      <t>トチュウ</t>
    </rPh>
    <rPh sb="207" eb="209">
      <t>ホンニン</t>
    </rPh>
    <rPh sb="211" eb="212">
      <t>キ</t>
    </rPh>
    <rPh sb="213" eb="214">
      <t>ト</t>
    </rPh>
    <rPh sb="218" eb="220">
      <t>コクバン</t>
    </rPh>
    <rPh sb="230" eb="232">
      <t>サツエイ</t>
    </rPh>
    <rPh sb="234" eb="236">
      <t>シエン</t>
    </rPh>
    <rPh sb="237" eb="239">
      <t>コウカ</t>
    </rPh>
    <rPh sb="239" eb="240">
      <t>テキ</t>
    </rPh>
    <rPh sb="247" eb="248">
      <t>ワ</t>
    </rPh>
    <rPh sb="252" eb="254">
      <t>コウナイ</t>
    </rPh>
    <rPh sb="254" eb="256">
      <t>シエン</t>
    </rPh>
    <rPh sb="256" eb="259">
      <t>イインカイ</t>
    </rPh>
    <rPh sb="272" eb="274">
      <t>シエン</t>
    </rPh>
    <rPh sb="275" eb="277">
      <t>ヘンコウ</t>
    </rPh>
    <rPh sb="278" eb="281">
      <t>ヒツヨウセイ</t>
    </rPh>
    <rPh sb="282" eb="283">
      <t>ツタ</t>
    </rPh>
    <rPh sb="294" eb="296">
      <t>サツエイ</t>
    </rPh>
    <rPh sb="310" eb="311">
      <t>ハ</t>
    </rPh>
    <rPh sb="312" eb="313">
      <t>ツ</t>
    </rPh>
    <rPh sb="338" eb="339">
      <t>ガツ</t>
    </rPh>
    <rPh sb="342" eb="344">
      <t>ケッセキ</t>
    </rPh>
    <rPh sb="347" eb="348">
      <t>ニチ</t>
    </rPh>
    <rPh sb="349" eb="350">
      <t>コ</t>
    </rPh>
    <rPh sb="353" eb="355">
      <t>ホンニン</t>
    </rPh>
    <rPh sb="360" eb="362">
      <t>ジョウキョウ</t>
    </rPh>
    <rPh sb="363" eb="365">
      <t>カイゼン</t>
    </rPh>
    <rPh sb="374" eb="375">
      <t>キ</t>
    </rPh>
    <rPh sb="376" eb="377">
      <t>ト</t>
    </rPh>
    <rPh sb="380" eb="381">
      <t>ワ</t>
    </rPh>
    <rPh sb="387" eb="390">
      <t>フトウコウ</t>
    </rPh>
    <rPh sb="391" eb="393">
      <t>ジョウタイ</t>
    </rPh>
    <rPh sb="394" eb="396">
      <t>カイゼン</t>
    </rPh>
    <rPh sb="408" eb="410">
      <t>コウナイ</t>
    </rPh>
    <rPh sb="410" eb="413">
      <t>イインカイ</t>
    </rPh>
    <rPh sb="414" eb="417">
      <t>ジュギョウチュウ</t>
    </rPh>
    <rPh sb="422" eb="424">
      <t>リヨウ</t>
    </rPh>
    <rPh sb="426" eb="428">
      <t>ガッキ</t>
    </rPh>
    <rPh sb="430" eb="432">
      <t>ジッシ</t>
    </rPh>
    <rPh sb="437" eb="439">
      <t>ケッテイ</t>
    </rPh>
    <phoneticPr fontId="2"/>
  </si>
  <si>
    <t>・学校での取組に協力し、日常生活での助言を行っているものの、登校をしぶることが次第に多くなり、ストレスに感じている。
・勉強の内容については、家庭で教えることが難しくなってきている。
・保護者も授業中のパソコン利用を強く望んでいる。（H28.12）</t>
    <rPh sb="1" eb="3">
      <t>ガッコウ</t>
    </rPh>
    <rPh sb="5" eb="7">
      <t>トリクミ</t>
    </rPh>
    <rPh sb="8" eb="10">
      <t>キョウリョク</t>
    </rPh>
    <rPh sb="12" eb="14">
      <t>ニチジョウ</t>
    </rPh>
    <rPh sb="14" eb="16">
      <t>セイカツ</t>
    </rPh>
    <rPh sb="18" eb="20">
      <t>ジョゲン</t>
    </rPh>
    <rPh sb="21" eb="22">
      <t>オコナ</t>
    </rPh>
    <rPh sb="30" eb="32">
      <t>トウコウ</t>
    </rPh>
    <rPh sb="39" eb="41">
      <t>シダイ</t>
    </rPh>
    <rPh sb="42" eb="43">
      <t>オオ</t>
    </rPh>
    <rPh sb="52" eb="53">
      <t>カン</t>
    </rPh>
    <rPh sb="60" eb="62">
      <t>ベンキョウ</t>
    </rPh>
    <rPh sb="63" eb="65">
      <t>ナイヨウ</t>
    </rPh>
    <rPh sb="71" eb="73">
      <t>カテイ</t>
    </rPh>
    <rPh sb="74" eb="75">
      <t>オシ</t>
    </rPh>
    <rPh sb="80" eb="81">
      <t>ムズカ</t>
    </rPh>
    <rPh sb="93" eb="96">
      <t>ホゴシャ</t>
    </rPh>
    <rPh sb="97" eb="100">
      <t>ジュギョウチュウ</t>
    </rPh>
    <rPh sb="105" eb="107">
      <t>リヨウ</t>
    </rPh>
    <rPh sb="108" eb="109">
      <t>ツヨ</t>
    </rPh>
    <rPh sb="110" eb="111">
      <t>ノゾ</t>
    </rPh>
    <phoneticPr fontId="2"/>
  </si>
  <si>
    <t>・学年で勉強している内容を理解してほしい。
・最終的には通常学級で他の子供と一緒に授業を受けて過ごせるようになってほしい。
・中学校進学については、中学校に伝達する情報の中身も含め、様々な面で配慮してほしい。</t>
    <rPh sb="1" eb="3">
      <t>ガクネン</t>
    </rPh>
    <rPh sb="4" eb="6">
      <t>ベンキョウ</t>
    </rPh>
    <rPh sb="10" eb="12">
      <t>ナイヨウ</t>
    </rPh>
    <rPh sb="13" eb="15">
      <t>リカイ</t>
    </rPh>
    <rPh sb="63" eb="66">
      <t>チュウガッコウ</t>
    </rPh>
    <rPh sb="66" eb="68">
      <t>シンガク</t>
    </rPh>
    <rPh sb="74" eb="77">
      <t>チュウガッコウ</t>
    </rPh>
    <rPh sb="78" eb="80">
      <t>デンタツ</t>
    </rPh>
    <rPh sb="82" eb="84">
      <t>ジョウホウ</t>
    </rPh>
    <rPh sb="85" eb="87">
      <t>ナカミ</t>
    </rPh>
    <rPh sb="88" eb="89">
      <t>フク</t>
    </rPh>
    <rPh sb="91" eb="93">
      <t>サマザマ</t>
    </rPh>
    <rPh sb="94" eb="95">
      <t>メン</t>
    </rPh>
    <rPh sb="96" eb="98">
      <t>ハイリョ</t>
    </rPh>
    <phoneticPr fontId="2"/>
  </si>
  <si>
    <t>・通級による指導において書き軽減のための指導とコミュニケーションを円滑に行うことができるようにするための指導と支援を継続して実施。
・書きについては、本児が自分自身の特性の理解を図りながら、パソコンやタブレット利用で負担軽減と学習の理解が進む方法を体験できるようにする。
・コミュニケーションについては、授業中の発言のルールや方法の確認をして練習をする。また、設定された状況で、自分の言いたいことを整理して伝えたり、友達の返事を待ちながら対応することのトレーニングを行う。また、会話が続いていることを積み木を積み上げること等により視覚的に理解できるように配慮する。</t>
    <rPh sb="33" eb="35">
      <t>エンカツ</t>
    </rPh>
    <rPh sb="36" eb="37">
      <t>オコナ</t>
    </rPh>
    <rPh sb="55" eb="57">
      <t>シエン</t>
    </rPh>
    <rPh sb="67" eb="68">
      <t>カ</t>
    </rPh>
    <rPh sb="75" eb="77">
      <t>ホンジ</t>
    </rPh>
    <rPh sb="78" eb="80">
      <t>ジブン</t>
    </rPh>
    <rPh sb="80" eb="82">
      <t>ジシン</t>
    </rPh>
    <rPh sb="83" eb="85">
      <t>トクセイ</t>
    </rPh>
    <rPh sb="86" eb="88">
      <t>リカイ</t>
    </rPh>
    <rPh sb="89" eb="90">
      <t>ハカ</t>
    </rPh>
    <rPh sb="105" eb="107">
      <t>リヨウ</t>
    </rPh>
    <rPh sb="108" eb="110">
      <t>フタン</t>
    </rPh>
    <rPh sb="110" eb="112">
      <t>ケイゲン</t>
    </rPh>
    <rPh sb="113" eb="115">
      <t>ガクシュウ</t>
    </rPh>
    <rPh sb="116" eb="118">
      <t>リカイ</t>
    </rPh>
    <rPh sb="119" eb="120">
      <t>スス</t>
    </rPh>
    <rPh sb="121" eb="123">
      <t>ホウホウ</t>
    </rPh>
    <rPh sb="124" eb="126">
      <t>タイケン</t>
    </rPh>
    <rPh sb="156" eb="158">
      <t>ハツゲン</t>
    </rPh>
    <rPh sb="163" eb="165">
      <t>ホウホウ</t>
    </rPh>
    <rPh sb="166" eb="168">
      <t>カクニン</t>
    </rPh>
    <rPh sb="171" eb="173">
      <t>レンシュウ</t>
    </rPh>
    <rPh sb="180" eb="182">
      <t>セッテイ</t>
    </rPh>
    <rPh sb="185" eb="187">
      <t>ジョウキョウ</t>
    </rPh>
    <rPh sb="189" eb="191">
      <t>ジブン</t>
    </rPh>
    <rPh sb="192" eb="193">
      <t>イ</t>
    </rPh>
    <rPh sb="199" eb="201">
      <t>セイリ</t>
    </rPh>
    <rPh sb="203" eb="204">
      <t>ツタ</t>
    </rPh>
    <rPh sb="208" eb="210">
      <t>トモダチ</t>
    </rPh>
    <rPh sb="211" eb="213">
      <t>ヘンジ</t>
    </rPh>
    <rPh sb="214" eb="215">
      <t>マ</t>
    </rPh>
    <rPh sb="219" eb="221">
      <t>タイオウ</t>
    </rPh>
    <rPh sb="233" eb="234">
      <t>オコナ</t>
    </rPh>
    <rPh sb="239" eb="241">
      <t>カイワ</t>
    </rPh>
    <rPh sb="242" eb="243">
      <t>ツヅ</t>
    </rPh>
    <rPh sb="250" eb="251">
      <t>ツ</t>
    </rPh>
    <rPh sb="252" eb="253">
      <t>キ</t>
    </rPh>
    <rPh sb="254" eb="255">
      <t>ツ</t>
    </rPh>
    <rPh sb="256" eb="257">
      <t>ア</t>
    </rPh>
    <rPh sb="261" eb="262">
      <t>トウ</t>
    </rPh>
    <rPh sb="265" eb="268">
      <t>シカクテキ</t>
    </rPh>
    <rPh sb="269" eb="271">
      <t>リカイ</t>
    </rPh>
    <rPh sb="277" eb="279">
      <t>ハイリョ</t>
    </rPh>
    <phoneticPr fontId="2"/>
  </si>
  <si>
    <t>・４月にはデジタルカメラによる負担軽減があると感じる面もあったが、登校状態を大きく改善するには至らなかった。
・本児は、デジタルカメラを使うことで黒板を写すことが少し楽になったが、家に帰ってからノートを作成することが大変だ、ということをしきりに言っていた。シールによる評価は励みになると言っていた。</t>
    <rPh sb="2" eb="3">
      <t>ガツ</t>
    </rPh>
    <rPh sb="15" eb="17">
      <t>フタン</t>
    </rPh>
    <rPh sb="17" eb="19">
      <t>ケイゲン</t>
    </rPh>
    <rPh sb="23" eb="24">
      <t>カン</t>
    </rPh>
    <rPh sb="26" eb="27">
      <t>メン</t>
    </rPh>
    <rPh sb="33" eb="35">
      <t>トウコウ</t>
    </rPh>
    <rPh sb="35" eb="37">
      <t>ジョウタイ</t>
    </rPh>
    <rPh sb="38" eb="39">
      <t>オオ</t>
    </rPh>
    <rPh sb="41" eb="43">
      <t>カイゼン</t>
    </rPh>
    <rPh sb="47" eb="48">
      <t>イタ</t>
    </rPh>
    <rPh sb="56" eb="58">
      <t>ホンジ</t>
    </rPh>
    <rPh sb="68" eb="69">
      <t>ツカ</t>
    </rPh>
    <rPh sb="73" eb="75">
      <t>コクバン</t>
    </rPh>
    <rPh sb="76" eb="77">
      <t>ウツ</t>
    </rPh>
    <rPh sb="81" eb="82">
      <t>スコ</t>
    </rPh>
    <rPh sb="83" eb="84">
      <t>ラク</t>
    </rPh>
    <rPh sb="90" eb="91">
      <t>イエ</t>
    </rPh>
    <rPh sb="92" eb="93">
      <t>カエ</t>
    </rPh>
    <rPh sb="101" eb="103">
      <t>サクセイ</t>
    </rPh>
    <rPh sb="108" eb="110">
      <t>タイヘン</t>
    </rPh>
    <rPh sb="122" eb="123">
      <t>イ</t>
    </rPh>
    <rPh sb="134" eb="136">
      <t>ヒョウカ</t>
    </rPh>
    <rPh sb="137" eb="138">
      <t>ハゲ</t>
    </rPh>
    <rPh sb="143" eb="144">
      <t>イ</t>
    </rPh>
    <phoneticPr fontId="2"/>
  </si>
  <si>
    <t>・書きについては、パソコンやタブレットを利用することで、負担が軽減されることを知り、また、その入力したデータを音声で聞くことにより理解が進みやすいことを知ることができた。しかし、まだ授業で活用できるほどの入力のスピードではない。
・授業中の発言の仕方については理解することができ、教室に発表のルールを掲示することで意識できる場面が増えた。設定された状況では、少しずつ長く会話が続くように意識して、交互に話をすることができる場面が増えたが、自分の興味関心が強い内容になると、どうしても抑えることができない場面があった。担任からは、授業では整理して伝えることができているが、休み時間には難しい面が見られたとの報告があった。</t>
    <rPh sb="1" eb="2">
      <t>カ</t>
    </rPh>
    <rPh sb="20" eb="22">
      <t>リヨウ</t>
    </rPh>
    <rPh sb="28" eb="30">
      <t>フタン</t>
    </rPh>
    <rPh sb="31" eb="33">
      <t>ケイゲン</t>
    </rPh>
    <rPh sb="39" eb="40">
      <t>シ</t>
    </rPh>
    <rPh sb="47" eb="49">
      <t>ニュウリョク</t>
    </rPh>
    <rPh sb="55" eb="57">
      <t>オンセイ</t>
    </rPh>
    <rPh sb="58" eb="59">
      <t>キ</t>
    </rPh>
    <rPh sb="65" eb="67">
      <t>リカイ</t>
    </rPh>
    <rPh sb="68" eb="69">
      <t>スス</t>
    </rPh>
    <rPh sb="76" eb="77">
      <t>シ</t>
    </rPh>
    <rPh sb="91" eb="93">
      <t>ジュギョウ</t>
    </rPh>
    <rPh sb="94" eb="96">
      <t>カツヨウ</t>
    </rPh>
    <rPh sb="102" eb="104">
      <t>ニュウリョク</t>
    </rPh>
    <rPh sb="116" eb="119">
      <t>ジュギョウチュウ</t>
    </rPh>
    <rPh sb="120" eb="122">
      <t>ハツゲン</t>
    </rPh>
    <rPh sb="123" eb="125">
      <t>シカタ</t>
    </rPh>
    <rPh sb="130" eb="132">
      <t>リカイ</t>
    </rPh>
    <rPh sb="140" eb="142">
      <t>キョウシツ</t>
    </rPh>
    <rPh sb="143" eb="145">
      <t>ハッピョウ</t>
    </rPh>
    <rPh sb="150" eb="152">
      <t>ケイジ</t>
    </rPh>
    <rPh sb="157" eb="159">
      <t>イシキ</t>
    </rPh>
    <rPh sb="162" eb="164">
      <t>バメン</t>
    </rPh>
    <rPh sb="165" eb="166">
      <t>フ</t>
    </rPh>
    <rPh sb="241" eb="242">
      <t>オサ</t>
    </rPh>
    <phoneticPr fontId="2"/>
  </si>
  <si>
    <t>・福祉制度の活用方法等について、保護者と相談し、必要があれば、その制度についての利用を勧める（○○中央地域生活支援センター、発達障害者支援センター）。
・保護者の許可を得た上で、学校に相談があった内容について共有する。</t>
    <rPh sb="1" eb="3">
      <t>フクシ</t>
    </rPh>
    <rPh sb="3" eb="5">
      <t>セイド</t>
    </rPh>
    <rPh sb="6" eb="8">
      <t>カツヨウ</t>
    </rPh>
    <rPh sb="8" eb="10">
      <t>ホウホウ</t>
    </rPh>
    <rPh sb="10" eb="11">
      <t>トウ</t>
    </rPh>
    <rPh sb="16" eb="19">
      <t>ホゴシャ</t>
    </rPh>
    <rPh sb="20" eb="22">
      <t>ソウダン</t>
    </rPh>
    <rPh sb="24" eb="26">
      <t>ヒツヨウ</t>
    </rPh>
    <rPh sb="33" eb="35">
      <t>セイド</t>
    </rPh>
    <rPh sb="40" eb="42">
      <t>リヨウ</t>
    </rPh>
    <rPh sb="43" eb="44">
      <t>スス</t>
    </rPh>
    <rPh sb="49" eb="51">
      <t>チュウオウ</t>
    </rPh>
    <rPh sb="51" eb="53">
      <t>チイキ</t>
    </rPh>
    <rPh sb="53" eb="55">
      <t>セイカツ</t>
    </rPh>
    <rPh sb="55" eb="57">
      <t>シエン</t>
    </rPh>
    <rPh sb="62" eb="64">
      <t>ハッタツ</t>
    </rPh>
    <rPh sb="64" eb="67">
      <t>ショウガイシャ</t>
    </rPh>
    <rPh sb="67" eb="69">
      <t>シエン</t>
    </rPh>
    <rPh sb="77" eb="80">
      <t>ホゴシャ</t>
    </rPh>
    <rPh sb="81" eb="83">
      <t>キョカ</t>
    </rPh>
    <rPh sb="84" eb="85">
      <t>エ</t>
    </rPh>
    <rPh sb="86" eb="87">
      <t>ウエ</t>
    </rPh>
    <rPh sb="89" eb="91">
      <t>ガッコウ</t>
    </rPh>
    <rPh sb="92" eb="94">
      <t>ソウダン</t>
    </rPh>
    <rPh sb="98" eb="100">
      <t>ナイヨウ</t>
    </rPh>
    <rPh sb="104" eb="106">
      <t>キョウユウ</t>
    </rPh>
    <phoneticPr fontId="2"/>
  </si>
  <si>
    <t>・学校が、デジタルカメラの取組がうまくいっていないことについて相談し、プリントアウトしたものを貼り付けるだけでよいこととするなどの対応ができないのか、という助言をもらった。</t>
    <rPh sb="1" eb="3">
      <t>ガッコウ</t>
    </rPh>
    <rPh sb="13" eb="15">
      <t>トリクミ</t>
    </rPh>
    <rPh sb="31" eb="33">
      <t>ソウダン</t>
    </rPh>
    <rPh sb="47" eb="48">
      <t>ハ</t>
    </rPh>
    <rPh sb="49" eb="50">
      <t>ツ</t>
    </rPh>
    <rPh sb="65" eb="67">
      <t>タイオウ</t>
    </rPh>
    <rPh sb="78" eb="80">
      <t>ジョゲン</t>
    </rPh>
    <phoneticPr fontId="2"/>
  </si>
  <si>
    <r>
      <rPr>
        <strike/>
        <sz val="12"/>
        <rFont val="ＭＳ Ｐゴシック"/>
        <family val="3"/>
        <charset val="128"/>
        <scheme val="minor"/>
      </rPr>
      <t>・デジタルカメラで撮影したデータをもとに、ノートを完成させることができる。</t>
    </r>
    <r>
      <rPr>
        <sz val="12"/>
        <rFont val="ＭＳ Ｐゴシック"/>
        <family val="3"/>
        <charset val="128"/>
        <scheme val="minor"/>
      </rPr>
      <t>（H28.11削除）
・デジタルカメラで撮影したデータをプリントアウトしてノートに貼り付けて、持参することができる。（H28.11新規）</t>
    </r>
    <rPh sb="9" eb="11">
      <t>サツエイ</t>
    </rPh>
    <rPh sb="25" eb="27">
      <t>カンセイ</t>
    </rPh>
    <rPh sb="44" eb="46">
      <t>サクジョ</t>
    </rPh>
    <rPh sb="57" eb="59">
      <t>サツエイ</t>
    </rPh>
    <rPh sb="78" eb="79">
      <t>ハ</t>
    </rPh>
    <rPh sb="80" eb="81">
      <t>ツ</t>
    </rPh>
    <rPh sb="84" eb="86">
      <t>ジサン</t>
    </rPh>
    <rPh sb="102" eb="104">
      <t>シンキ</t>
    </rPh>
    <phoneticPr fontId="2"/>
  </si>
  <si>
    <t>・10月に保護者、本人から、宿題が増えたことでデジタルカメラの内容をノートに写す時間が夜遅くになってしまい、翌朝に起きにくい状態が続いているとの話があった。そこで、プリントアウトしたものをノートに貼り付けることとした。
・本児からはかなり楽になったという言葉が聞かれたが、不登校の状況に大きな変化はなかった。</t>
    <rPh sb="14" eb="16">
      <t>シュクダイ</t>
    </rPh>
    <rPh sb="17" eb="18">
      <t>フ</t>
    </rPh>
    <rPh sb="31" eb="33">
      <t>ナイヨウ</t>
    </rPh>
    <rPh sb="38" eb="39">
      <t>ウツ</t>
    </rPh>
    <rPh sb="40" eb="42">
      <t>ジカン</t>
    </rPh>
    <rPh sb="43" eb="44">
      <t>ヨル</t>
    </rPh>
    <rPh sb="44" eb="45">
      <t>オソ</t>
    </rPh>
    <rPh sb="54" eb="56">
      <t>ヨクアサ</t>
    </rPh>
    <rPh sb="57" eb="58">
      <t>オ</t>
    </rPh>
    <rPh sb="62" eb="64">
      <t>ジョウタイ</t>
    </rPh>
    <rPh sb="65" eb="66">
      <t>ツヅ</t>
    </rPh>
    <rPh sb="72" eb="73">
      <t>ハナシ</t>
    </rPh>
    <rPh sb="98" eb="99">
      <t>ハ</t>
    </rPh>
    <rPh sb="100" eb="101">
      <t>ツ</t>
    </rPh>
    <rPh sb="111" eb="113">
      <t>ホンジ</t>
    </rPh>
    <rPh sb="119" eb="120">
      <t>ラク</t>
    </rPh>
    <rPh sb="127" eb="129">
      <t>コトバ</t>
    </rPh>
    <rPh sb="130" eb="131">
      <t>キ</t>
    </rPh>
    <rPh sb="136" eb="139">
      <t>フトウコウ</t>
    </rPh>
    <rPh sb="140" eb="142">
      <t>ジョウキョウ</t>
    </rPh>
    <rPh sb="143" eb="144">
      <t>オオ</t>
    </rPh>
    <rPh sb="146" eb="148">
      <t>ヘンカ</t>
    </rPh>
    <phoneticPr fontId="2"/>
  </si>
  <si>
    <t>・通級による指導において書き軽減のための指導とコミュニケーションを円滑に行うことができるようにするための指導と支援を継続して実施。
・書きについては、本児が学校で学んだ内容を理解しやすい方法を学び、パソコンやタブレットを家庭でも利用して、音声を聞くこと等で予習や復習ができるようにする。家庭と連携して取り組む。
・コミュニケーションについては、主に少人数グループを活用して、自分の好きなことを話す場面を設定し、その中で自分の言いたいことを整理して伝えたり、友達に順番を譲ったりする機会を作りながら、トレーニングを行う。また、他人が不機嫌であることを表す場合のパターンなどを表情と結び付けながら学習する。
（H28.11追加）興味関心が同じ友達とペアを組んで実施する。</t>
    <rPh sb="33" eb="35">
      <t>エンカツ</t>
    </rPh>
    <rPh sb="36" eb="37">
      <t>オコナ</t>
    </rPh>
    <rPh sb="55" eb="57">
      <t>シエン</t>
    </rPh>
    <rPh sb="67" eb="68">
      <t>カ</t>
    </rPh>
    <rPh sb="75" eb="77">
      <t>ホンジ</t>
    </rPh>
    <rPh sb="78" eb="80">
      <t>ガッコウ</t>
    </rPh>
    <rPh sb="81" eb="82">
      <t>マナ</t>
    </rPh>
    <rPh sb="84" eb="86">
      <t>ナイヨウ</t>
    </rPh>
    <rPh sb="87" eb="89">
      <t>リカイ</t>
    </rPh>
    <rPh sb="93" eb="95">
      <t>ホウホウ</t>
    </rPh>
    <rPh sb="96" eb="97">
      <t>マナ</t>
    </rPh>
    <rPh sb="110" eb="112">
      <t>カテイ</t>
    </rPh>
    <rPh sb="114" eb="116">
      <t>リヨウ</t>
    </rPh>
    <rPh sb="119" eb="121">
      <t>オンセイ</t>
    </rPh>
    <rPh sb="122" eb="123">
      <t>キ</t>
    </rPh>
    <rPh sb="126" eb="127">
      <t>トウ</t>
    </rPh>
    <rPh sb="128" eb="130">
      <t>ヨシュウ</t>
    </rPh>
    <rPh sb="131" eb="133">
      <t>フクシュウ</t>
    </rPh>
    <rPh sb="143" eb="145">
      <t>カテイ</t>
    </rPh>
    <rPh sb="146" eb="148">
      <t>レンケイ</t>
    </rPh>
    <rPh sb="150" eb="151">
      <t>ト</t>
    </rPh>
    <rPh sb="152" eb="153">
      <t>ク</t>
    </rPh>
    <rPh sb="172" eb="173">
      <t>オモ</t>
    </rPh>
    <rPh sb="174" eb="177">
      <t>ショウニンズウ</t>
    </rPh>
    <rPh sb="182" eb="184">
      <t>カツヨウ</t>
    </rPh>
    <rPh sb="187" eb="189">
      <t>ジブン</t>
    </rPh>
    <rPh sb="190" eb="191">
      <t>ス</t>
    </rPh>
    <rPh sb="196" eb="197">
      <t>ハナ</t>
    </rPh>
    <rPh sb="198" eb="200">
      <t>バメン</t>
    </rPh>
    <rPh sb="201" eb="203">
      <t>セッテイ</t>
    </rPh>
    <rPh sb="207" eb="208">
      <t>ナカ</t>
    </rPh>
    <rPh sb="209" eb="211">
      <t>ジブン</t>
    </rPh>
    <rPh sb="212" eb="213">
      <t>イ</t>
    </rPh>
    <rPh sb="219" eb="221">
      <t>セイリ</t>
    </rPh>
    <rPh sb="223" eb="224">
      <t>ツタ</t>
    </rPh>
    <rPh sb="228" eb="230">
      <t>トモダチ</t>
    </rPh>
    <rPh sb="231" eb="233">
      <t>ジュンバン</t>
    </rPh>
    <rPh sb="234" eb="235">
      <t>ユズ</t>
    </rPh>
    <rPh sb="240" eb="242">
      <t>キカイ</t>
    </rPh>
    <rPh sb="243" eb="244">
      <t>ツク</t>
    </rPh>
    <rPh sb="256" eb="257">
      <t>オコナ</t>
    </rPh>
    <rPh sb="262" eb="264">
      <t>タニン</t>
    </rPh>
    <rPh sb="265" eb="268">
      <t>フキゲン</t>
    </rPh>
    <rPh sb="274" eb="275">
      <t>アラワ</t>
    </rPh>
    <rPh sb="276" eb="278">
      <t>バアイ</t>
    </rPh>
    <rPh sb="286" eb="288">
      <t>ヒョウジョウ</t>
    </rPh>
    <rPh sb="289" eb="290">
      <t>ムス</t>
    </rPh>
    <rPh sb="291" eb="292">
      <t>ツ</t>
    </rPh>
    <rPh sb="296" eb="298">
      <t>ガクシュウ</t>
    </rPh>
    <rPh sb="309" eb="311">
      <t>ツイカ</t>
    </rPh>
    <rPh sb="312" eb="314">
      <t>キョウミ</t>
    </rPh>
    <rPh sb="314" eb="316">
      <t>カンシン</t>
    </rPh>
    <rPh sb="317" eb="318">
      <t>オナ</t>
    </rPh>
    <rPh sb="319" eb="321">
      <t>トモダチ</t>
    </rPh>
    <rPh sb="325" eb="326">
      <t>ク</t>
    </rPh>
    <rPh sb="328" eb="330">
      <t>ジッシ</t>
    </rPh>
    <phoneticPr fontId="2"/>
  </si>
  <si>
    <t>・書きについては、書き写していた時には授業の内容について理解している部分もあったが、ノートに貼り付けるだけでは理解できない部分もあった。そこで、PDF化したり、ワープロソフトを活用したりすることで、音声で聞いて理解する方法を知った。方法について保護者と共有しながら、家庭での予習や復習に音声で聞くことを取り入れ、声かけは必要ながら、取り組もうとする姿勢が見られた。
・通級による指導による少人数場面で、当初は自分の好きなことについて友達が分かるように説明することに取り組んだが、興味のないテーマについての関心を高めることができず、積極的な対話場面を作り出すことができなかった。そこで、興味関心が共通する児童をペアにして言いたいことを整理して伝えたり、譲り合って会話したりする練習を行った。交互に話すことについては理解できたものの、３人以上のメンバーになると、複数の人の様子を伺いながらの会話には、難しさがあった。しかし、興味関心が同じ人との会話は聞いていても楽しいことを少し理解した。聞いている相手の表情が示す感情について、表情を簡単に示したイラストを一緒に提示することで、少しずつ表情から相手の気持ちを読み取ることができることが増えた。</t>
    <rPh sb="1" eb="2">
      <t>カ</t>
    </rPh>
    <rPh sb="9" eb="10">
      <t>カ</t>
    </rPh>
    <rPh sb="11" eb="12">
      <t>ウツ</t>
    </rPh>
    <rPh sb="16" eb="17">
      <t>トキ</t>
    </rPh>
    <rPh sb="19" eb="21">
      <t>ジュギョウ</t>
    </rPh>
    <rPh sb="22" eb="24">
      <t>ナイヨウ</t>
    </rPh>
    <rPh sb="28" eb="30">
      <t>リカイ</t>
    </rPh>
    <rPh sb="34" eb="36">
      <t>ブブン</t>
    </rPh>
    <rPh sb="46" eb="47">
      <t>ハ</t>
    </rPh>
    <rPh sb="48" eb="49">
      <t>ツ</t>
    </rPh>
    <rPh sb="55" eb="57">
      <t>リカイ</t>
    </rPh>
    <rPh sb="61" eb="63">
      <t>ブブン</t>
    </rPh>
    <rPh sb="75" eb="76">
      <t>カ</t>
    </rPh>
    <rPh sb="88" eb="90">
      <t>カツヨウ</t>
    </rPh>
    <rPh sb="99" eb="101">
      <t>オンセイ</t>
    </rPh>
    <rPh sb="102" eb="103">
      <t>キ</t>
    </rPh>
    <rPh sb="105" eb="107">
      <t>リカイ</t>
    </rPh>
    <rPh sb="109" eb="111">
      <t>ホウホウ</t>
    </rPh>
    <rPh sb="112" eb="113">
      <t>シ</t>
    </rPh>
    <rPh sb="116" eb="118">
      <t>ホウホウ</t>
    </rPh>
    <rPh sb="122" eb="125">
      <t>ホゴシャ</t>
    </rPh>
    <rPh sb="126" eb="128">
      <t>キョウユウ</t>
    </rPh>
    <rPh sb="133" eb="135">
      <t>カテイ</t>
    </rPh>
    <rPh sb="137" eb="139">
      <t>ヨシュウ</t>
    </rPh>
    <rPh sb="140" eb="142">
      <t>フクシュウ</t>
    </rPh>
    <rPh sb="143" eb="145">
      <t>オンセイ</t>
    </rPh>
    <rPh sb="146" eb="147">
      <t>キ</t>
    </rPh>
    <rPh sb="151" eb="152">
      <t>ト</t>
    </rPh>
    <rPh sb="153" eb="154">
      <t>イ</t>
    </rPh>
    <rPh sb="160" eb="162">
      <t>ヒツヨウ</t>
    </rPh>
    <rPh sb="166" eb="167">
      <t>ト</t>
    </rPh>
    <rPh sb="168" eb="169">
      <t>ク</t>
    </rPh>
    <rPh sb="174" eb="176">
      <t>シセイ</t>
    </rPh>
    <rPh sb="177" eb="178">
      <t>ミ</t>
    </rPh>
    <rPh sb="184" eb="186">
      <t>ツウキュウ</t>
    </rPh>
    <rPh sb="189" eb="191">
      <t>シドウ</t>
    </rPh>
    <rPh sb="194" eb="197">
      <t>ショウニンズウ</t>
    </rPh>
    <rPh sb="197" eb="199">
      <t>バメン</t>
    </rPh>
    <rPh sb="201" eb="203">
      <t>トウショ</t>
    </rPh>
    <rPh sb="204" eb="206">
      <t>ジブン</t>
    </rPh>
    <rPh sb="207" eb="208">
      <t>ス</t>
    </rPh>
    <rPh sb="216" eb="218">
      <t>トモダチ</t>
    </rPh>
    <rPh sb="219" eb="220">
      <t>ワ</t>
    </rPh>
    <rPh sb="225" eb="227">
      <t>セツメイ</t>
    </rPh>
    <rPh sb="232" eb="233">
      <t>ト</t>
    </rPh>
    <rPh sb="234" eb="235">
      <t>ク</t>
    </rPh>
    <rPh sb="239" eb="241">
      <t>キョウミ</t>
    </rPh>
    <rPh sb="252" eb="254">
      <t>カンシン</t>
    </rPh>
    <rPh sb="255" eb="256">
      <t>タカ</t>
    </rPh>
    <rPh sb="265" eb="268">
      <t>セッキョクテキ</t>
    </rPh>
    <rPh sb="269" eb="271">
      <t>タイワ</t>
    </rPh>
    <rPh sb="271" eb="273">
      <t>バメン</t>
    </rPh>
    <rPh sb="274" eb="275">
      <t>ツク</t>
    </rPh>
    <rPh sb="276" eb="277">
      <t>ダ</t>
    </rPh>
    <rPh sb="292" eb="294">
      <t>キョウミ</t>
    </rPh>
    <rPh sb="294" eb="296">
      <t>カンシン</t>
    </rPh>
    <rPh sb="297" eb="299">
      <t>キョウツウ</t>
    </rPh>
    <rPh sb="301" eb="303">
      <t>ジドウ</t>
    </rPh>
    <rPh sb="309" eb="310">
      <t>イ</t>
    </rPh>
    <rPh sb="316" eb="318">
      <t>セイリ</t>
    </rPh>
    <rPh sb="320" eb="321">
      <t>ツタ</t>
    </rPh>
    <rPh sb="325" eb="326">
      <t>ユズ</t>
    </rPh>
    <rPh sb="327" eb="328">
      <t>ア</t>
    </rPh>
    <rPh sb="330" eb="332">
      <t>カイワ</t>
    </rPh>
    <rPh sb="337" eb="339">
      <t>レンシュウ</t>
    </rPh>
    <rPh sb="340" eb="341">
      <t>オコナ</t>
    </rPh>
    <rPh sb="344" eb="346">
      <t>コウゴ</t>
    </rPh>
    <rPh sb="347" eb="348">
      <t>ハナ</t>
    </rPh>
    <rPh sb="356" eb="358">
      <t>リカイ</t>
    </rPh>
    <rPh sb="366" eb="369">
      <t>ニンイジョウ</t>
    </rPh>
    <rPh sb="379" eb="381">
      <t>フクスウ</t>
    </rPh>
    <rPh sb="382" eb="383">
      <t>ヒト</t>
    </rPh>
    <rPh sb="384" eb="386">
      <t>ヨウス</t>
    </rPh>
    <rPh sb="387" eb="388">
      <t>ウカガ</t>
    </rPh>
    <rPh sb="393" eb="395">
      <t>カイワ</t>
    </rPh>
    <rPh sb="398" eb="399">
      <t>ムツカ</t>
    </rPh>
    <rPh sb="410" eb="412">
      <t>キョウミ</t>
    </rPh>
    <rPh sb="412" eb="414">
      <t>カンシン</t>
    </rPh>
    <rPh sb="415" eb="416">
      <t>オナ</t>
    </rPh>
    <rPh sb="417" eb="418">
      <t>ヒト</t>
    </rPh>
    <rPh sb="420" eb="422">
      <t>カイワ</t>
    </rPh>
    <rPh sb="423" eb="424">
      <t>キ</t>
    </rPh>
    <rPh sb="429" eb="430">
      <t>タノ</t>
    </rPh>
    <rPh sb="435" eb="436">
      <t>スコ</t>
    </rPh>
    <rPh sb="437" eb="439">
      <t>リカイ</t>
    </rPh>
    <rPh sb="442" eb="443">
      <t>キ</t>
    </rPh>
    <rPh sb="447" eb="449">
      <t>アイテ</t>
    </rPh>
    <rPh sb="450" eb="452">
      <t>ヒョウジョウ</t>
    </rPh>
    <rPh sb="453" eb="454">
      <t>シメ</t>
    </rPh>
    <rPh sb="455" eb="457">
      <t>カンジョウ</t>
    </rPh>
    <rPh sb="462" eb="464">
      <t>ヒョウジョウ</t>
    </rPh>
    <rPh sb="465" eb="467">
      <t>カンタン</t>
    </rPh>
    <rPh sb="468" eb="469">
      <t>シメ</t>
    </rPh>
    <rPh sb="476" eb="478">
      <t>イッショ</t>
    </rPh>
    <rPh sb="479" eb="481">
      <t>テイジ</t>
    </rPh>
    <rPh sb="487" eb="488">
      <t>スコ</t>
    </rPh>
    <rPh sb="491" eb="493">
      <t>ヒョウジョウ</t>
    </rPh>
    <rPh sb="495" eb="497">
      <t>アイテ</t>
    </rPh>
    <rPh sb="498" eb="500">
      <t>キモ</t>
    </rPh>
    <rPh sb="502" eb="503">
      <t>ヨ</t>
    </rPh>
    <rPh sb="504" eb="505">
      <t>ト</t>
    </rPh>
    <rPh sb="515" eb="516">
      <t>フ</t>
    </rPh>
    <phoneticPr fontId="2"/>
  </si>
  <si>
    <t>・学校が、デジタルカメラの取組がうまくいっていないことについて相談すると、本児のストレスが大きくならないような方法に変更することの必要性や通常の学級の授業においてパソコンやタブレットを使った学習の仕方の先進事例を教えてもらった。
・発達障害者支援センター担当者には、12月に実施した校内委員会にも参加してもらい、パソコンやタブレットの先進事例について報告してもらった。</t>
    <rPh sb="1" eb="3">
      <t>ガッコウ</t>
    </rPh>
    <rPh sb="37" eb="39">
      <t>ホンジ</t>
    </rPh>
    <rPh sb="45" eb="46">
      <t>オオ</t>
    </rPh>
    <rPh sb="55" eb="57">
      <t>ホウホウ</t>
    </rPh>
    <rPh sb="58" eb="60">
      <t>ヘンコウ</t>
    </rPh>
    <rPh sb="65" eb="68">
      <t>ヒツヨウセイ</t>
    </rPh>
    <rPh sb="69" eb="71">
      <t>ツウジョウ</t>
    </rPh>
    <rPh sb="72" eb="74">
      <t>ガッキュウ</t>
    </rPh>
    <rPh sb="75" eb="77">
      <t>ジュギョウ</t>
    </rPh>
    <rPh sb="92" eb="93">
      <t>ツカ</t>
    </rPh>
    <rPh sb="95" eb="97">
      <t>ガクシュウ</t>
    </rPh>
    <rPh sb="98" eb="100">
      <t>シカタ</t>
    </rPh>
    <rPh sb="101" eb="103">
      <t>センシン</t>
    </rPh>
    <rPh sb="103" eb="105">
      <t>ジレイ</t>
    </rPh>
    <rPh sb="106" eb="107">
      <t>オシ</t>
    </rPh>
    <rPh sb="116" eb="118">
      <t>ハッタツ</t>
    </rPh>
    <rPh sb="118" eb="121">
      <t>ショウガイシャ</t>
    </rPh>
    <rPh sb="121" eb="123">
      <t>シエン</t>
    </rPh>
    <rPh sb="127" eb="129">
      <t>タントウ</t>
    </rPh>
    <rPh sb="129" eb="130">
      <t>シャ</t>
    </rPh>
    <rPh sb="135" eb="136">
      <t>ガツ</t>
    </rPh>
    <rPh sb="137" eb="139">
      <t>ジッシ</t>
    </rPh>
    <rPh sb="141" eb="143">
      <t>コウナイ</t>
    </rPh>
    <rPh sb="143" eb="146">
      <t>イインカイ</t>
    </rPh>
    <rPh sb="148" eb="150">
      <t>サンカ</t>
    </rPh>
    <rPh sb="167" eb="169">
      <t>センシン</t>
    </rPh>
    <rPh sb="169" eb="171">
      <t>ジレイ</t>
    </rPh>
    <rPh sb="175" eb="177">
      <t>ホウコク</t>
    </rPh>
    <phoneticPr fontId="2"/>
  </si>
  <si>
    <t>・保護者から放課後等デイサービスについて情報提供の依頼があったので伝えているが、利用までは至らなかった。
・保護者の了解を得た上で、相談内容について学校と情報共有した。それ以降、学校から保護者に対して、家庭の状況について定期的に聞き取っているが、特に福祉制度の利用についての話は出なかった。ただ、本児を登校させるための朝の働きかけには、疲れを感じているという訴えがあった。また、授業におけるパソコン利用を望んでいることも話をしている。</t>
    <rPh sb="1" eb="4">
      <t>ホゴシャ</t>
    </rPh>
    <rPh sb="6" eb="9">
      <t>ホウカゴ</t>
    </rPh>
    <rPh sb="9" eb="10">
      <t>トウ</t>
    </rPh>
    <rPh sb="20" eb="22">
      <t>ジョウホウ</t>
    </rPh>
    <rPh sb="22" eb="24">
      <t>テイキョウ</t>
    </rPh>
    <rPh sb="25" eb="27">
      <t>イライ</t>
    </rPh>
    <rPh sb="33" eb="34">
      <t>ツタ</t>
    </rPh>
    <rPh sb="40" eb="42">
      <t>リヨウ</t>
    </rPh>
    <rPh sb="45" eb="46">
      <t>イタ</t>
    </rPh>
    <rPh sb="54" eb="57">
      <t>ホゴシャ</t>
    </rPh>
    <rPh sb="58" eb="60">
      <t>リョウカイ</t>
    </rPh>
    <rPh sb="61" eb="62">
      <t>エ</t>
    </rPh>
    <rPh sb="63" eb="64">
      <t>ウエ</t>
    </rPh>
    <rPh sb="66" eb="68">
      <t>ソウダン</t>
    </rPh>
    <rPh sb="68" eb="70">
      <t>ナイヨウ</t>
    </rPh>
    <rPh sb="74" eb="76">
      <t>ガッコウ</t>
    </rPh>
    <rPh sb="77" eb="79">
      <t>ジョウホウ</t>
    </rPh>
    <rPh sb="79" eb="81">
      <t>キョウユウ</t>
    </rPh>
    <rPh sb="86" eb="88">
      <t>イコウ</t>
    </rPh>
    <rPh sb="89" eb="91">
      <t>ガッコウ</t>
    </rPh>
    <rPh sb="93" eb="96">
      <t>ホゴシャ</t>
    </rPh>
    <rPh sb="97" eb="98">
      <t>タイ</t>
    </rPh>
    <rPh sb="101" eb="103">
      <t>カテイ</t>
    </rPh>
    <rPh sb="104" eb="106">
      <t>ジョウキョウ</t>
    </rPh>
    <rPh sb="110" eb="113">
      <t>テイキテキ</t>
    </rPh>
    <rPh sb="114" eb="115">
      <t>キ</t>
    </rPh>
    <rPh sb="116" eb="117">
      <t>ト</t>
    </rPh>
    <rPh sb="123" eb="124">
      <t>トク</t>
    </rPh>
    <rPh sb="125" eb="127">
      <t>フクシ</t>
    </rPh>
    <rPh sb="127" eb="129">
      <t>セイド</t>
    </rPh>
    <rPh sb="130" eb="132">
      <t>リヨウ</t>
    </rPh>
    <rPh sb="137" eb="138">
      <t>ハナシ</t>
    </rPh>
    <rPh sb="139" eb="140">
      <t>デ</t>
    </rPh>
    <rPh sb="148" eb="150">
      <t>ホンジ</t>
    </rPh>
    <rPh sb="151" eb="153">
      <t>トウコウ</t>
    </rPh>
    <rPh sb="159" eb="160">
      <t>アサ</t>
    </rPh>
    <rPh sb="161" eb="162">
      <t>ハタラ</t>
    </rPh>
    <rPh sb="168" eb="169">
      <t>ツカ</t>
    </rPh>
    <rPh sb="171" eb="172">
      <t>カン</t>
    </rPh>
    <rPh sb="179" eb="180">
      <t>ウッタ</t>
    </rPh>
    <rPh sb="189" eb="191">
      <t>ジュギョウ</t>
    </rPh>
    <rPh sb="199" eb="201">
      <t>リヨウ</t>
    </rPh>
    <rPh sb="202" eb="203">
      <t>ノゾ</t>
    </rPh>
    <rPh sb="210" eb="211">
      <t>ハナシ</t>
    </rPh>
    <phoneticPr fontId="2"/>
  </si>
  <si>
    <t>・なぜ、本児が授業中にパソコンを使用するとよいのかについて、通級による指導担当教師から同じクラスの児童に説明をする。また、全教師に対し、通級による指導担当教師や発達障害者支援センター担当者からそのメリットについて説明を行い、教師の共通理解を図る。
・保護者、本人とパソコンの使い方のルールについて共通理解を図り、書面にしてお互いで持っておくようにする。
・通級による指導では、パソコンの使い方について確認するとともに、授業で学んだことをさらに深めるための思考をまとめるツールの利用を教えていく。
・担任や通級による指導担当教師、養護教諭等による本児の気持ちの聞き取り状況を共有する。</t>
    <rPh sb="4" eb="6">
      <t>ホンジ</t>
    </rPh>
    <rPh sb="7" eb="10">
      <t>ジュギョウチュウ</t>
    </rPh>
    <rPh sb="16" eb="18">
      <t>シヨウ</t>
    </rPh>
    <rPh sb="30" eb="32">
      <t>ツウキュウ</t>
    </rPh>
    <rPh sb="35" eb="37">
      <t>シドウ</t>
    </rPh>
    <rPh sb="37" eb="39">
      <t>タントウ</t>
    </rPh>
    <rPh sb="39" eb="41">
      <t>キョウシ</t>
    </rPh>
    <rPh sb="43" eb="44">
      <t>オナ</t>
    </rPh>
    <rPh sb="49" eb="51">
      <t>ジドウ</t>
    </rPh>
    <rPh sb="52" eb="54">
      <t>セツメイ</t>
    </rPh>
    <rPh sb="61" eb="62">
      <t>ゼン</t>
    </rPh>
    <rPh sb="65" eb="66">
      <t>タイ</t>
    </rPh>
    <rPh sb="68" eb="70">
      <t>ツウキュウ</t>
    </rPh>
    <rPh sb="80" eb="82">
      <t>ハッタツ</t>
    </rPh>
    <rPh sb="82" eb="85">
      <t>ショウガイシャ</t>
    </rPh>
    <rPh sb="85" eb="87">
      <t>シエン</t>
    </rPh>
    <rPh sb="91" eb="93">
      <t>タントウ</t>
    </rPh>
    <rPh sb="93" eb="94">
      <t>シャ</t>
    </rPh>
    <rPh sb="106" eb="108">
      <t>セツメイ</t>
    </rPh>
    <rPh sb="109" eb="110">
      <t>オコナ</t>
    </rPh>
    <rPh sb="112" eb="114">
      <t>キョウシ</t>
    </rPh>
    <rPh sb="115" eb="117">
      <t>キョウツウ</t>
    </rPh>
    <rPh sb="117" eb="119">
      <t>リカイ</t>
    </rPh>
    <rPh sb="120" eb="121">
      <t>ハカ</t>
    </rPh>
    <rPh sb="125" eb="128">
      <t>ホゴシャ</t>
    </rPh>
    <rPh sb="129" eb="131">
      <t>ホンニン</t>
    </rPh>
    <rPh sb="137" eb="138">
      <t>ツカ</t>
    </rPh>
    <rPh sb="139" eb="140">
      <t>カタ</t>
    </rPh>
    <rPh sb="148" eb="150">
      <t>キョウツウ</t>
    </rPh>
    <rPh sb="150" eb="152">
      <t>リカイ</t>
    </rPh>
    <rPh sb="153" eb="154">
      <t>ハカ</t>
    </rPh>
    <rPh sb="156" eb="158">
      <t>ショメン</t>
    </rPh>
    <rPh sb="162" eb="163">
      <t>タガ</t>
    </rPh>
    <rPh sb="165" eb="166">
      <t>モ</t>
    </rPh>
    <rPh sb="178" eb="180">
      <t>ツウキュウ</t>
    </rPh>
    <rPh sb="183" eb="185">
      <t>シドウ</t>
    </rPh>
    <rPh sb="193" eb="194">
      <t>ツカ</t>
    </rPh>
    <rPh sb="195" eb="196">
      <t>カタ</t>
    </rPh>
    <rPh sb="200" eb="202">
      <t>カクニン</t>
    </rPh>
    <rPh sb="209" eb="211">
      <t>ジュギョウ</t>
    </rPh>
    <rPh sb="212" eb="213">
      <t>マナ</t>
    </rPh>
    <rPh sb="221" eb="222">
      <t>フカ</t>
    </rPh>
    <rPh sb="227" eb="229">
      <t>シコウ</t>
    </rPh>
    <rPh sb="238" eb="240">
      <t>リヨウ</t>
    </rPh>
    <rPh sb="241" eb="242">
      <t>オシ</t>
    </rPh>
    <phoneticPr fontId="2"/>
  </si>
  <si>
    <t>・通級による指導において、パソコンによってより理解を深めるためのツールの指導を新たに開始し、コミュニケーションを円滑に行うことができるようにするための指導と支援を継続して実施。
・書きについては、パソコンを利用することにより、本児が学校で学んだ内容についての理解を深めるための方法を学び、パソコンを家庭でも利用して、自分に合った思考ツールを選択して活用したり音声を聞いたりすること等で予習や復習ができるようにする。家庭と連携して取り組む。
・コミュニケーションについては、主に少人数グループを活用して、自分と同じ興味関心のある友達と話す場面を設定し、その中で自分の言いたいことを整理して伝えたり、友達に順番を譲ったりする機会をつくりながら、トレーニングを行う。また、他人が不機嫌あることを表す場合のパターンなどを表情と結び付けながら学習する。</t>
    <rPh sb="23" eb="25">
      <t>リカイ</t>
    </rPh>
    <rPh sb="26" eb="27">
      <t>フカ</t>
    </rPh>
    <rPh sb="39" eb="40">
      <t>アラ</t>
    </rPh>
    <rPh sb="42" eb="44">
      <t>カイシ</t>
    </rPh>
    <rPh sb="56" eb="58">
      <t>エンカツ</t>
    </rPh>
    <rPh sb="59" eb="60">
      <t>オコナ</t>
    </rPh>
    <rPh sb="78" eb="80">
      <t>シエン</t>
    </rPh>
    <rPh sb="90" eb="91">
      <t>カ</t>
    </rPh>
    <rPh sb="103" eb="105">
      <t>リヨウ</t>
    </rPh>
    <rPh sb="113" eb="115">
      <t>ホンジ</t>
    </rPh>
    <rPh sb="116" eb="118">
      <t>ガッコウ</t>
    </rPh>
    <rPh sb="119" eb="120">
      <t>マナ</t>
    </rPh>
    <rPh sb="122" eb="124">
      <t>ナイヨウ</t>
    </rPh>
    <rPh sb="129" eb="131">
      <t>リカイ</t>
    </rPh>
    <rPh sb="132" eb="133">
      <t>フカ</t>
    </rPh>
    <rPh sb="138" eb="140">
      <t>ホウホウ</t>
    </rPh>
    <rPh sb="141" eb="142">
      <t>マナ</t>
    </rPh>
    <rPh sb="149" eb="151">
      <t>カテイ</t>
    </rPh>
    <rPh sb="153" eb="155">
      <t>リヨウ</t>
    </rPh>
    <rPh sb="158" eb="160">
      <t>ジブン</t>
    </rPh>
    <rPh sb="161" eb="162">
      <t>ア</t>
    </rPh>
    <rPh sb="164" eb="166">
      <t>シコウ</t>
    </rPh>
    <rPh sb="170" eb="172">
      <t>センタク</t>
    </rPh>
    <rPh sb="174" eb="176">
      <t>カツヨウ</t>
    </rPh>
    <rPh sb="179" eb="181">
      <t>オンセイ</t>
    </rPh>
    <rPh sb="182" eb="183">
      <t>キ</t>
    </rPh>
    <rPh sb="190" eb="191">
      <t>トウ</t>
    </rPh>
    <rPh sb="192" eb="194">
      <t>ヨシュウ</t>
    </rPh>
    <rPh sb="195" eb="197">
      <t>フクシュウ</t>
    </rPh>
    <rPh sb="207" eb="209">
      <t>カテイ</t>
    </rPh>
    <rPh sb="210" eb="212">
      <t>レンケイ</t>
    </rPh>
    <rPh sb="214" eb="215">
      <t>ト</t>
    </rPh>
    <rPh sb="216" eb="217">
      <t>ク</t>
    </rPh>
    <rPh sb="236" eb="237">
      <t>オモ</t>
    </rPh>
    <rPh sb="238" eb="241">
      <t>ショウニンズウ</t>
    </rPh>
    <rPh sb="246" eb="248">
      <t>カツヨウ</t>
    </rPh>
    <rPh sb="251" eb="253">
      <t>ジブン</t>
    </rPh>
    <rPh sb="254" eb="255">
      <t>オナ</t>
    </rPh>
    <rPh sb="256" eb="258">
      <t>キョウミ</t>
    </rPh>
    <rPh sb="258" eb="260">
      <t>カンシン</t>
    </rPh>
    <rPh sb="263" eb="265">
      <t>トモダチ</t>
    </rPh>
    <rPh sb="266" eb="267">
      <t>ハナ</t>
    </rPh>
    <rPh sb="268" eb="270">
      <t>バメン</t>
    </rPh>
    <rPh sb="271" eb="273">
      <t>セッテイ</t>
    </rPh>
    <rPh sb="277" eb="278">
      <t>ナカ</t>
    </rPh>
    <rPh sb="279" eb="281">
      <t>ジブン</t>
    </rPh>
    <rPh sb="282" eb="283">
      <t>イ</t>
    </rPh>
    <rPh sb="289" eb="291">
      <t>セイリ</t>
    </rPh>
    <rPh sb="293" eb="294">
      <t>ツタ</t>
    </rPh>
    <rPh sb="298" eb="300">
      <t>トモダチ</t>
    </rPh>
    <rPh sb="301" eb="303">
      <t>ジュンバン</t>
    </rPh>
    <rPh sb="304" eb="305">
      <t>ユズ</t>
    </rPh>
    <rPh sb="310" eb="312">
      <t>キカイ</t>
    </rPh>
    <rPh sb="327" eb="328">
      <t>オコナ</t>
    </rPh>
    <rPh sb="333" eb="335">
      <t>タニン</t>
    </rPh>
    <rPh sb="336" eb="339">
      <t>フキゲン</t>
    </rPh>
    <rPh sb="344" eb="345">
      <t>アラワ</t>
    </rPh>
    <rPh sb="346" eb="348">
      <t>バアイ</t>
    </rPh>
    <rPh sb="356" eb="358">
      <t>ヒョウジョウ</t>
    </rPh>
    <rPh sb="359" eb="360">
      <t>ムス</t>
    </rPh>
    <rPh sb="361" eb="362">
      <t>ツ</t>
    </rPh>
    <rPh sb="366" eb="368">
      <t>ガクシュウ</t>
    </rPh>
    <phoneticPr fontId="2"/>
  </si>
  <si>
    <t>・書きについては、パソコンを利用することにより負担が大幅に減った。より理解を深めるための思考をまとめるためのツールの利用について学び、その中から、○○という思考ツールを好んで使うようになった。また、家庭での予習や復習にも活用している。
・パソコンを利用しはじめて１か月半ほど経ってから、黒板の一部を自分からノートに写すようになった。特に働きかけることはせず、しばらく様子を見守っている。
・通級による指導による少人数場面では、興味関心が共通する児童をペアにして言いたいことを整理して伝えたり、譲り合って会話したりする練習を行った。興味関心が同じ友達の話は自分が話をしたい場合でも途中で割り込むことをせずに聞いたり、「話してもいい？」と聞いて許可をもらってから話すこともあった。
・学級においても、同じ興味関心をもっている児童を担任が見つけ、休み時間には話がしやすいように環境をつくってくれた。そのこともあってか、学級のある児童とは、休み時間に話をしている様子を見かけることが増えた。</t>
    <rPh sb="1" eb="2">
      <t>カ</t>
    </rPh>
    <rPh sb="26" eb="28">
      <t>オオハバ</t>
    </rPh>
    <rPh sb="69" eb="70">
      <t>ナカ</t>
    </rPh>
    <rPh sb="78" eb="80">
      <t>シコウ</t>
    </rPh>
    <rPh sb="84" eb="85">
      <t>コノ</t>
    </rPh>
    <rPh sb="87" eb="88">
      <t>ツカ</t>
    </rPh>
    <rPh sb="99" eb="101">
      <t>カテイ</t>
    </rPh>
    <rPh sb="103" eb="105">
      <t>ヨシュウ</t>
    </rPh>
    <rPh sb="106" eb="108">
      <t>フクシュウ</t>
    </rPh>
    <rPh sb="110" eb="112">
      <t>カツヨウ</t>
    </rPh>
    <rPh sb="124" eb="126">
      <t>リヨウ</t>
    </rPh>
    <rPh sb="133" eb="135">
      <t>ゲツハン</t>
    </rPh>
    <rPh sb="137" eb="138">
      <t>タ</t>
    </rPh>
    <rPh sb="143" eb="145">
      <t>コクバン</t>
    </rPh>
    <rPh sb="146" eb="148">
      <t>イチブ</t>
    </rPh>
    <rPh sb="149" eb="151">
      <t>ジブン</t>
    </rPh>
    <rPh sb="157" eb="158">
      <t>ウツ</t>
    </rPh>
    <rPh sb="166" eb="167">
      <t>トク</t>
    </rPh>
    <rPh sb="168" eb="169">
      <t>ハタラ</t>
    </rPh>
    <rPh sb="183" eb="185">
      <t>ヨウス</t>
    </rPh>
    <rPh sb="186" eb="188">
      <t>ミマモ</t>
    </rPh>
    <rPh sb="195" eb="197">
      <t>ツウキュウ</t>
    </rPh>
    <rPh sb="200" eb="202">
      <t>シドウ</t>
    </rPh>
    <rPh sb="205" eb="208">
      <t>ショウニンズウ</t>
    </rPh>
    <rPh sb="208" eb="210">
      <t>バメン</t>
    </rPh>
    <rPh sb="213" eb="215">
      <t>キョウミ</t>
    </rPh>
    <rPh sb="215" eb="217">
      <t>カンシン</t>
    </rPh>
    <rPh sb="218" eb="220">
      <t>キョウツウ</t>
    </rPh>
    <rPh sb="222" eb="224">
      <t>ジドウ</t>
    </rPh>
    <rPh sb="230" eb="231">
      <t>イ</t>
    </rPh>
    <rPh sb="237" eb="239">
      <t>セイリ</t>
    </rPh>
    <rPh sb="241" eb="242">
      <t>ツタ</t>
    </rPh>
    <rPh sb="246" eb="247">
      <t>ユズ</t>
    </rPh>
    <rPh sb="248" eb="249">
      <t>ア</t>
    </rPh>
    <rPh sb="251" eb="253">
      <t>カイワ</t>
    </rPh>
    <rPh sb="258" eb="260">
      <t>レンシュウ</t>
    </rPh>
    <rPh sb="261" eb="262">
      <t>オコナ</t>
    </rPh>
    <rPh sb="265" eb="267">
      <t>キョウミ</t>
    </rPh>
    <rPh sb="267" eb="269">
      <t>カンシン</t>
    </rPh>
    <rPh sb="270" eb="271">
      <t>オナ</t>
    </rPh>
    <rPh sb="272" eb="274">
      <t>トモダチ</t>
    </rPh>
    <rPh sb="275" eb="276">
      <t>ハナシ</t>
    </rPh>
    <rPh sb="277" eb="279">
      <t>ジブン</t>
    </rPh>
    <rPh sb="280" eb="281">
      <t>ハナシ</t>
    </rPh>
    <rPh sb="285" eb="287">
      <t>バアイ</t>
    </rPh>
    <rPh sb="289" eb="291">
      <t>トチュウ</t>
    </rPh>
    <rPh sb="292" eb="293">
      <t>ワ</t>
    </rPh>
    <rPh sb="294" eb="295">
      <t>コ</t>
    </rPh>
    <rPh sb="302" eb="303">
      <t>キ</t>
    </rPh>
    <rPh sb="308" eb="309">
      <t>ハナ</t>
    </rPh>
    <rPh sb="317" eb="318">
      <t>キ</t>
    </rPh>
    <rPh sb="320" eb="322">
      <t>キョカ</t>
    </rPh>
    <rPh sb="329" eb="330">
      <t>ハナ</t>
    </rPh>
    <rPh sb="340" eb="342">
      <t>ガッキュウ</t>
    </rPh>
    <rPh sb="348" eb="349">
      <t>オナ</t>
    </rPh>
    <rPh sb="350" eb="352">
      <t>キョウミ</t>
    </rPh>
    <rPh sb="352" eb="354">
      <t>カンシン</t>
    </rPh>
    <rPh sb="360" eb="362">
      <t>ジドウ</t>
    </rPh>
    <rPh sb="363" eb="365">
      <t>タンニン</t>
    </rPh>
    <rPh sb="366" eb="367">
      <t>ミ</t>
    </rPh>
    <rPh sb="370" eb="371">
      <t>ヤス</t>
    </rPh>
    <rPh sb="372" eb="374">
      <t>ジカン</t>
    </rPh>
    <rPh sb="376" eb="377">
      <t>ハナシ</t>
    </rPh>
    <rPh sb="385" eb="387">
      <t>カンキョウ</t>
    </rPh>
    <rPh sb="406" eb="408">
      <t>ガッキュウ</t>
    </rPh>
    <rPh sb="411" eb="413">
      <t>ジドウ</t>
    </rPh>
    <rPh sb="416" eb="417">
      <t>ヤス</t>
    </rPh>
    <rPh sb="418" eb="420">
      <t>ジカン</t>
    </rPh>
    <rPh sb="421" eb="422">
      <t>ハナシ</t>
    </rPh>
    <rPh sb="427" eb="429">
      <t>ヨウス</t>
    </rPh>
    <rPh sb="430" eb="431">
      <t>ミ</t>
    </rPh>
    <rPh sb="437" eb="438">
      <t>フ</t>
    </rPh>
    <phoneticPr fontId="2"/>
  </si>
  <si>
    <t>・授業でのパソコン利用時の同じクラスの児童への説明やパソコン利用のルールづくりに関する先進的な取組についての情報提供を受けた。</t>
    <rPh sb="1" eb="3">
      <t>ジュギョウ</t>
    </rPh>
    <rPh sb="9" eb="11">
      <t>リヨウ</t>
    </rPh>
    <rPh sb="11" eb="12">
      <t>ジ</t>
    </rPh>
    <rPh sb="13" eb="14">
      <t>オナ</t>
    </rPh>
    <rPh sb="19" eb="21">
      <t>ジドウ</t>
    </rPh>
    <rPh sb="23" eb="25">
      <t>セツメイ</t>
    </rPh>
    <rPh sb="30" eb="32">
      <t>リヨウ</t>
    </rPh>
    <rPh sb="40" eb="41">
      <t>カン</t>
    </rPh>
    <rPh sb="43" eb="46">
      <t>センシンテキ</t>
    </rPh>
    <rPh sb="47" eb="49">
      <t>トリクミ</t>
    </rPh>
    <rPh sb="54" eb="56">
      <t>ジョウホウ</t>
    </rPh>
    <rPh sb="56" eb="58">
      <t>テイキョウ</t>
    </rPh>
    <rPh sb="59" eb="60">
      <t>ウ</t>
    </rPh>
    <phoneticPr fontId="2"/>
  </si>
  <si>
    <t>・書き写せなかった部分についてのデジタルカメラによる黒板の撮影を許可する。また、担任や通級による指導担当教師は、ノートに写してきた時には、そのノートに本児の好きなキャラクターのシールを貼って評価する。
・担任や通級による指導担当教師、養護教諭等による本児の気持ちの聞き取り状況を共有する。</t>
    <rPh sb="32" eb="34">
      <t>キョカ</t>
    </rPh>
    <rPh sb="40" eb="42">
      <t>タンニン</t>
    </rPh>
    <rPh sb="43" eb="45">
      <t>ツウキュウ</t>
    </rPh>
    <rPh sb="48" eb="50">
      <t>シドウ</t>
    </rPh>
    <rPh sb="50" eb="52">
      <t>タントウ</t>
    </rPh>
    <rPh sb="52" eb="54">
      <t>キョウシ</t>
    </rPh>
    <rPh sb="60" eb="61">
      <t>ウツ</t>
    </rPh>
    <rPh sb="65" eb="66">
      <t>トキ</t>
    </rPh>
    <rPh sb="75" eb="77">
      <t>ホンジ</t>
    </rPh>
    <rPh sb="78" eb="79">
      <t>ス</t>
    </rPh>
    <rPh sb="95" eb="97">
      <t>ヒョウカ</t>
    </rPh>
    <phoneticPr fontId="2"/>
  </si>
  <si>
    <t>・書き写せなかった部分についてのデジタルカメラによる黒板の撮影を許可する。また、担任や通級による指導担当教師は、ノートに貼り付けてきた時には、そのノートに本児の好きなキャラクターのシールを貼って評価する。
・担任や通級による指導担当教師、養護教諭等による本児の気持ちの聞き取り状況を共有する。</t>
    <rPh sb="52" eb="54">
      <t>キョウシ</t>
    </rPh>
    <rPh sb="60" eb="61">
      <t>ハ</t>
    </rPh>
    <rPh sb="62" eb="63">
      <t>ツ</t>
    </rPh>
    <rPh sb="116" eb="118">
      <t>キョウシ</t>
    </rPh>
    <rPh sb="123" eb="124">
      <t>トウ</t>
    </rPh>
    <phoneticPr fontId="2"/>
  </si>
  <si>
    <t>・12月に行われた校内委員会を受け、授業中におけるパソコン利用を開始した。周囲の児童の中には、使いたい、というような声もあったが、担任と通級による指導担当教師に働きかけてもらい、今はそのような声もない。電源をどのように取るのかなどの初期に問題はあったが、特に大きな問題なく使用できている。
・パソコン使用のルールについては、定期的に確認をしているが、現時点では大きな問題はない。
・本児からは、字を書く負担が減り、授業に集中できることや予習や復習にパソコンが使えることが授業の理解に役立っていること、通級による指導で学んだ思考をまとめるためのツールが役立っているという話を聞いている。保護者からもパソコンを使うようになって、登校の声をかけることが楽になったとの声があった。</t>
    <rPh sb="3" eb="4">
      <t>ガツ</t>
    </rPh>
    <rPh sb="5" eb="6">
      <t>オコナ</t>
    </rPh>
    <rPh sb="9" eb="11">
      <t>コウナイ</t>
    </rPh>
    <rPh sb="11" eb="14">
      <t>イインカイ</t>
    </rPh>
    <rPh sb="15" eb="16">
      <t>ウ</t>
    </rPh>
    <rPh sb="18" eb="21">
      <t>ジュギョウチュウ</t>
    </rPh>
    <rPh sb="29" eb="31">
      <t>リヨウ</t>
    </rPh>
    <rPh sb="32" eb="34">
      <t>カイシ</t>
    </rPh>
    <rPh sb="37" eb="39">
      <t>シュウイ</t>
    </rPh>
    <rPh sb="40" eb="42">
      <t>ジドウ</t>
    </rPh>
    <rPh sb="43" eb="44">
      <t>ナカ</t>
    </rPh>
    <rPh sb="47" eb="48">
      <t>ツカ</t>
    </rPh>
    <rPh sb="58" eb="59">
      <t>コエ</t>
    </rPh>
    <rPh sb="65" eb="67">
      <t>タンニン</t>
    </rPh>
    <rPh sb="68" eb="70">
      <t>ツウキュウ</t>
    </rPh>
    <rPh sb="73" eb="75">
      <t>シドウ</t>
    </rPh>
    <rPh sb="75" eb="77">
      <t>タントウ</t>
    </rPh>
    <rPh sb="77" eb="79">
      <t>キョウシ</t>
    </rPh>
    <rPh sb="80" eb="81">
      <t>ハタラ</t>
    </rPh>
    <rPh sb="89" eb="90">
      <t>イマ</t>
    </rPh>
    <rPh sb="96" eb="97">
      <t>コエ</t>
    </rPh>
    <rPh sb="101" eb="103">
      <t>デンゲン</t>
    </rPh>
    <rPh sb="109" eb="110">
      <t>ト</t>
    </rPh>
    <rPh sb="116" eb="118">
      <t>ショキ</t>
    </rPh>
    <rPh sb="119" eb="121">
      <t>モンダイ</t>
    </rPh>
    <rPh sb="127" eb="128">
      <t>トク</t>
    </rPh>
    <rPh sb="129" eb="130">
      <t>オオ</t>
    </rPh>
    <rPh sb="132" eb="134">
      <t>モンダイ</t>
    </rPh>
    <rPh sb="136" eb="138">
      <t>シヨウ</t>
    </rPh>
    <rPh sb="150" eb="152">
      <t>シヨウ</t>
    </rPh>
    <rPh sb="162" eb="165">
      <t>テイキテキ</t>
    </rPh>
    <rPh sb="166" eb="168">
      <t>カクニン</t>
    </rPh>
    <rPh sb="175" eb="178">
      <t>ゲンジテン</t>
    </rPh>
    <rPh sb="180" eb="181">
      <t>オオ</t>
    </rPh>
    <rPh sb="183" eb="185">
      <t>モンダイ</t>
    </rPh>
    <rPh sb="191" eb="193">
      <t>ホンジ</t>
    </rPh>
    <rPh sb="197" eb="198">
      <t>ジ</t>
    </rPh>
    <rPh sb="199" eb="200">
      <t>カ</t>
    </rPh>
    <rPh sb="201" eb="203">
      <t>フタン</t>
    </rPh>
    <rPh sb="204" eb="205">
      <t>ヘ</t>
    </rPh>
    <rPh sb="207" eb="209">
      <t>ジュギョウ</t>
    </rPh>
    <rPh sb="210" eb="212">
      <t>シュウチュウ</t>
    </rPh>
    <rPh sb="218" eb="220">
      <t>ヨシュウ</t>
    </rPh>
    <rPh sb="221" eb="223">
      <t>フクシュウ</t>
    </rPh>
    <rPh sb="229" eb="230">
      <t>ツカ</t>
    </rPh>
    <rPh sb="235" eb="237">
      <t>ジュギョウ</t>
    </rPh>
    <rPh sb="238" eb="240">
      <t>リカイ</t>
    </rPh>
    <rPh sb="241" eb="243">
      <t>ヤクダ</t>
    </rPh>
    <rPh sb="250" eb="252">
      <t>ツウキュウ</t>
    </rPh>
    <rPh sb="255" eb="257">
      <t>シドウ</t>
    </rPh>
    <rPh sb="258" eb="259">
      <t>マナ</t>
    </rPh>
    <rPh sb="261" eb="263">
      <t>シコウ</t>
    </rPh>
    <rPh sb="275" eb="277">
      <t>ヤクダ</t>
    </rPh>
    <rPh sb="284" eb="285">
      <t>ハナシ</t>
    </rPh>
    <rPh sb="286" eb="287">
      <t>キ</t>
    </rPh>
    <rPh sb="292" eb="295">
      <t>ホゴシャ</t>
    </rPh>
    <rPh sb="303" eb="304">
      <t>ツカ</t>
    </rPh>
    <rPh sb="312" eb="314">
      <t>トウコウ</t>
    </rPh>
    <rPh sb="315" eb="316">
      <t>コエ</t>
    </rPh>
    <rPh sb="323" eb="324">
      <t>ラク</t>
    </rPh>
    <rPh sb="330" eb="331">
      <t>コエ</t>
    </rPh>
    <phoneticPr fontId="2"/>
  </si>
  <si>
    <t>・学年で勉強している内容を理解してほしい。
・最終的には通常学級で他の子供と一緒に授業を受けて過ごせるようになってほしい。
・中学校進学については、中学校に伝達する情報の中身も含め、様々な面で配慮してほしい。</t>
    <rPh sb="91" eb="93">
      <t>サマザマ</t>
    </rPh>
    <phoneticPr fontId="2"/>
  </si>
  <si>
    <t>・読み書きに障害のある児童や生徒が通常の学級の一斉指導の中で、パソコンやタブレットを利用している事例についての話題提供をしてもらった。その際には、全ての教師の共通理解、クラスの児童への説明、障害だから必要ではなく人それぞれに分かりやすいやり方があるという方向性の説明が重要であること、保護者や本人と学校でパソコンを使う際のルールづくりの必要性などについて、話があった。</t>
    <rPh sb="1" eb="2">
      <t>ヨ</t>
    </rPh>
    <rPh sb="3" eb="4">
      <t>カ</t>
    </rPh>
    <rPh sb="6" eb="8">
      <t>ショウガイ</t>
    </rPh>
    <rPh sb="11" eb="13">
      <t>ジドウ</t>
    </rPh>
    <rPh sb="14" eb="16">
      <t>セイト</t>
    </rPh>
    <rPh sb="17" eb="19">
      <t>ツウジョウ</t>
    </rPh>
    <rPh sb="20" eb="22">
      <t>ガッキュウ</t>
    </rPh>
    <rPh sb="23" eb="25">
      <t>イッセイ</t>
    </rPh>
    <rPh sb="25" eb="27">
      <t>シドウ</t>
    </rPh>
    <rPh sb="28" eb="29">
      <t>ナカ</t>
    </rPh>
    <rPh sb="42" eb="44">
      <t>リヨウ</t>
    </rPh>
    <rPh sb="48" eb="50">
      <t>ジレイ</t>
    </rPh>
    <rPh sb="55" eb="57">
      <t>ワダイ</t>
    </rPh>
    <rPh sb="57" eb="59">
      <t>テイキョウ</t>
    </rPh>
    <rPh sb="69" eb="70">
      <t>サイ</t>
    </rPh>
    <rPh sb="73" eb="74">
      <t>スベ</t>
    </rPh>
    <rPh sb="76" eb="78">
      <t>キョウシ</t>
    </rPh>
    <rPh sb="79" eb="81">
      <t>キョウツウ</t>
    </rPh>
    <rPh sb="81" eb="83">
      <t>リカイ</t>
    </rPh>
    <rPh sb="88" eb="90">
      <t>ジドウ</t>
    </rPh>
    <rPh sb="92" eb="94">
      <t>セツメイ</t>
    </rPh>
    <rPh sb="95" eb="97">
      <t>ショウガイ</t>
    </rPh>
    <rPh sb="100" eb="102">
      <t>ヒツヨウ</t>
    </rPh>
    <rPh sb="106" eb="107">
      <t>ヒト</t>
    </rPh>
    <rPh sb="112" eb="113">
      <t>ワ</t>
    </rPh>
    <rPh sb="120" eb="121">
      <t>カタ</t>
    </rPh>
    <rPh sb="127" eb="130">
      <t>ホウコウセイ</t>
    </rPh>
    <rPh sb="131" eb="133">
      <t>セツメイ</t>
    </rPh>
    <rPh sb="134" eb="136">
      <t>ジュウヨウ</t>
    </rPh>
    <rPh sb="142" eb="145">
      <t>ホゴシャ</t>
    </rPh>
    <rPh sb="146" eb="148">
      <t>ホンニン</t>
    </rPh>
    <rPh sb="149" eb="151">
      <t>ガッコウ</t>
    </rPh>
    <rPh sb="157" eb="158">
      <t>ツカ</t>
    </rPh>
    <rPh sb="159" eb="160">
      <t>サイ</t>
    </rPh>
    <rPh sb="168" eb="171">
      <t>ヒツヨウセイ</t>
    </rPh>
    <rPh sb="178" eb="179">
      <t>ハナシ</t>
    </rPh>
    <phoneticPr fontId="2"/>
  </si>
  <si>
    <t>・デジタルカメラで撮影したデータをプリントアウトしてノートに貼り付けて、持参することができる。→３学期から「授業中にパソコンを使ってノートテイクを行う。」にしてはどうかという議論になり、今後の校内委員会で検討を行う。
・書くこと以外の方法で学習したことをより深く理解するための方法を知る。
・授業時間以外の場面で、自分と同じ興味関心のある友達との会話を楽しむことができる。</t>
    <rPh sb="49" eb="51">
      <t>ガッキ</t>
    </rPh>
    <rPh sb="87" eb="89">
      <t>ギロン</t>
    </rPh>
    <rPh sb="93" eb="95">
      <t>コンゴ</t>
    </rPh>
    <rPh sb="96" eb="98">
      <t>コウナイ</t>
    </rPh>
    <rPh sb="98" eb="101">
      <t>イインカイ</t>
    </rPh>
    <rPh sb="102" eb="104">
      <t>ケントウ</t>
    </rPh>
    <rPh sb="105" eb="106">
      <t>オコナ</t>
    </rPh>
    <phoneticPr fontId="2"/>
  </si>
  <si>
    <t>通級による指導担当教師</t>
    <rPh sb="0" eb="2">
      <t>ツウキュウ</t>
    </rPh>
    <rPh sb="5" eb="7">
      <t>シドウ</t>
    </rPh>
    <rPh sb="7" eb="9">
      <t>タントウ</t>
    </rPh>
    <rPh sb="9" eb="11">
      <t>キョウシ</t>
    </rPh>
    <phoneticPr fontId="2"/>
  </si>
  <si>
    <t>授業中にパソコンを使ってノートテイクを行うようになってから、書くことの負担が軽減され、３学期の不登校の状態が改善している。しかし、友達とのコミュニケーションはまだ円滑に行えていない状況があるため、周囲の教師の適切な声かけが必要である。</t>
    <rPh sb="30" eb="31">
      <t>カ</t>
    </rPh>
    <rPh sb="35" eb="37">
      <t>フタン</t>
    </rPh>
    <rPh sb="38" eb="40">
      <t>ケイゲン</t>
    </rPh>
    <rPh sb="44" eb="46">
      <t>ガッキ</t>
    </rPh>
    <rPh sb="47" eb="50">
      <t>フトウコウ</t>
    </rPh>
    <rPh sb="51" eb="53">
      <t>ジョウタイ</t>
    </rPh>
    <rPh sb="54" eb="56">
      <t>カイゼン</t>
    </rPh>
    <rPh sb="65" eb="67">
      <t>トモダチ</t>
    </rPh>
    <rPh sb="81" eb="83">
      <t>エンカツ</t>
    </rPh>
    <rPh sb="84" eb="85">
      <t>オコナ</t>
    </rPh>
    <rPh sb="90" eb="92">
      <t>ジョウキョウ</t>
    </rPh>
    <rPh sb="98" eb="100">
      <t>シュウイ</t>
    </rPh>
    <rPh sb="101" eb="103">
      <t>キョウシ</t>
    </rPh>
    <rPh sb="104" eb="106">
      <t>テキセツ</t>
    </rPh>
    <rPh sb="107" eb="108">
      <t>コエ</t>
    </rPh>
    <rPh sb="111" eb="113">
      <t>ヒツヨウ</t>
    </rPh>
    <phoneticPr fontId="2"/>
  </si>
  <si>
    <t>・２学期の「デジタルカメラで撮影したデータをプリントアウトしてノートに貼り付けて、持参することができる。」という支援を、3学期から「授業中にパソコンを使ってノートテイクを行う。」ことにできないかについて、再度、校内委員会で検討する。
・保護者の了承を得られた場合には、他機関での相談内容であっても、内容について共有する。
・次年度だけでなく、中学校に対する引継ぎについても検討する。</t>
    <rPh sb="2" eb="4">
      <t>ガッキ</t>
    </rPh>
    <rPh sb="56" eb="58">
      <t>シエン</t>
    </rPh>
    <rPh sb="61" eb="63">
      <t>ガッキ</t>
    </rPh>
    <rPh sb="102" eb="104">
      <t>サイド</t>
    </rPh>
    <rPh sb="105" eb="107">
      <t>コウナイ</t>
    </rPh>
    <rPh sb="107" eb="110">
      <t>イインカイ</t>
    </rPh>
    <rPh sb="118" eb="121">
      <t>ホゴシャ</t>
    </rPh>
    <rPh sb="122" eb="124">
      <t>リョウショウ</t>
    </rPh>
    <rPh sb="125" eb="126">
      <t>エ</t>
    </rPh>
    <rPh sb="129" eb="131">
      <t>バアイ</t>
    </rPh>
    <rPh sb="134" eb="135">
      <t>タ</t>
    </rPh>
    <rPh sb="135" eb="137">
      <t>キカン</t>
    </rPh>
    <rPh sb="139" eb="141">
      <t>ソウダン</t>
    </rPh>
    <rPh sb="141" eb="143">
      <t>ナイヨウ</t>
    </rPh>
    <rPh sb="149" eb="151">
      <t>ナイヨウ</t>
    </rPh>
    <rPh sb="155" eb="157">
      <t>キョウユウ</t>
    </rPh>
    <rPh sb="162" eb="165">
      <t>ジネンド</t>
    </rPh>
    <rPh sb="171" eb="174">
      <t>チュウガッコウ</t>
    </rPh>
    <rPh sb="175" eb="176">
      <t>タイ</t>
    </rPh>
    <rPh sb="178" eb="180">
      <t>ヒキツ</t>
    </rPh>
    <rPh sb="186" eb="188">
      <t>ケントウ</t>
    </rPh>
    <phoneticPr fontId="2"/>
  </si>
  <si>
    <t>(別添２)</t>
    <rPh sb="1" eb="3">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</si>
</sst>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d;@"/>
    <numFmt numFmtId="177" formatCode="[&lt;=99999999]####\-####;\(00\)\ ####\-####"/>
  </numFmts>
  <fonts count="25">
    <font>
      <sz val="11"/>
      <color theme="1"/>
      <name val="ＭＳ Ｐゴシック"/>
      <family val="2"/>
      <charset val="128"/>
      <scheme val="minor"/>
    </font>
    <font>
      <sz val="12"/>
      <color theme="1"/>
      <name val="ＭＳ ゴシック"/>
      <family val="2"/>
      <charset val="128"/>
    </font>
    <font>
      <sz val="6"/>
      <name val="ＭＳ Ｐゴシック"/>
      <family val="2"/>
      <charset val="128"/>
      <scheme val="minor"/>
    </font>
    <font>
      <b/>
      <sz val="11"/>
      <color theme="1"/>
      <name val="ＭＳ 明朝"/>
      <family val="1"/>
      <charset val="128"/>
    </font>
    <font>
      <b/>
      <sz val="24"/>
      <color theme="1"/>
      <name val="ＭＳ 明朝"/>
      <family val="1"/>
      <charset val="128"/>
    </font>
    <font>
      <b/>
      <sz val="16"/>
      <color theme="1"/>
      <name val="ＭＳ Ｐゴシック"/>
      <family val="3"/>
      <charset val="128"/>
      <scheme val="minor"/>
    </font>
    <font>
      <sz val="16"/>
      <name val="ＭＳ Ｐゴシック"/>
      <family val="2"/>
      <charset val="128"/>
      <scheme val="minor"/>
    </font>
    <font>
      <sz val="16"/>
      <name val="ＭＳ Ｐゴシック"/>
      <family val="3"/>
      <charset val="128"/>
      <scheme val="minor"/>
    </font>
    <font>
      <sz val="11"/>
      <name val="ＭＳ Ｐゴシック"/>
      <family val="3"/>
      <charset val="128"/>
      <scheme val="minor"/>
    </font>
    <font>
      <sz val="11"/>
      <name val="ＭＳ Ｐゴシック"/>
      <family val="2"/>
      <charset val="128"/>
      <scheme val="minor"/>
    </font>
    <font>
      <sz val="10.5"/>
      <name val="ＭＳ 明朝"/>
      <family val="1"/>
      <charset val="128"/>
    </font>
    <font>
      <sz val="18"/>
      <name val="ＭＳ Ｐゴシック"/>
      <family val="2"/>
      <charset val="128"/>
      <scheme val="minor"/>
    </font>
    <font>
      <sz val="18"/>
      <name val="ＭＳ Ｐゴシック"/>
      <family val="3"/>
      <charset val="128"/>
      <scheme val="minor"/>
    </font>
    <font>
      <sz val="12"/>
      <name val="ＭＳ Ｐゴシック"/>
      <family val="2"/>
      <charset val="128"/>
      <scheme val="minor"/>
    </font>
    <font>
      <sz val="12"/>
      <name val="ＭＳ Ｐゴシック"/>
      <family val="3"/>
      <charset val="128"/>
      <scheme val="minor"/>
    </font>
    <font>
      <sz val="24"/>
      <name val="ＭＳ Ｐゴシック"/>
      <family val="2"/>
      <charset val="128"/>
      <scheme val="minor"/>
    </font>
    <font>
      <sz val="24"/>
      <name val="ＭＳ Ｐゴシック"/>
      <family val="3"/>
      <charset val="128"/>
      <scheme val="minor"/>
    </font>
    <font>
      <sz val="11"/>
      <color theme="1"/>
      <name val="ＭＳ 明朝"/>
      <family val="1"/>
      <charset val="128"/>
    </font>
    <font>
      <u/>
      <sz val="12"/>
      <name val="ＭＳ Ｐゴシック"/>
      <family val="3"/>
      <charset val="128"/>
      <scheme val="minor"/>
    </font>
    <font>
      <sz val="14"/>
      <name val="ＭＳ Ｐゴシック"/>
      <family val="2"/>
      <charset val="128"/>
      <scheme val="minor"/>
    </font>
    <font>
      <sz val="14"/>
      <name val="ＭＳ Ｐゴシック"/>
      <family val="3"/>
      <charset val="128"/>
      <scheme val="minor"/>
    </font>
    <font>
      <b/>
      <sz val="11"/>
      <name val="ＭＳ 明朝"/>
      <family val="1"/>
      <charset val="128"/>
    </font>
    <font>
      <sz val="20"/>
      <name val="ＭＳ Ｐゴシック"/>
      <family val="2"/>
      <charset val="128"/>
      <scheme val="minor"/>
    </font>
    <font>
      <sz val="20"/>
      <name val="ＭＳ Ｐゴシック"/>
      <family val="3"/>
      <charset val="128"/>
      <scheme val="minor"/>
    </font>
    <font>
      <strike/>
      <sz val="12"/>
      <name val="ＭＳ Ｐ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CECFF"/>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top/>
      <bottom/>
      <diagonal/>
    </border>
    <border>
      <left style="thin">
        <color auto="1"/>
      </left>
      <right style="thin">
        <color auto="1"/>
      </right>
      <top style="hair">
        <color auto="1"/>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diagonal/>
    </border>
    <border>
      <left style="thin">
        <color auto="1"/>
      </left>
      <right style="thin">
        <color auto="1"/>
      </right>
      <top style="thin">
        <color auto="1"/>
      </top>
      <bottom style="hair">
        <color auto="1"/>
      </bottom>
      <diagonal/>
    </border>
    <border>
      <left style="thin">
        <color auto="1"/>
      </left>
      <right style="hair">
        <color auto="1"/>
      </right>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thin">
        <color auto="1"/>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dashed">
        <color auto="1"/>
      </bottom>
      <diagonal/>
    </border>
    <border>
      <left/>
      <right style="thin">
        <color auto="1"/>
      </right>
      <top style="hair">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bottom style="dotted">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hair">
        <color auto="1"/>
      </top>
      <bottom/>
      <diagonal/>
    </border>
    <border>
      <left style="hair">
        <color auto="1"/>
      </left>
      <right/>
      <top/>
      <bottom style="thin">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top/>
      <bottom style="thin">
        <color auto="1"/>
      </bottom>
      <diagonal/>
    </border>
    <border>
      <left style="dashed">
        <color auto="1"/>
      </left>
      <right/>
      <top style="dashed">
        <color auto="1"/>
      </top>
      <bottom/>
      <diagonal/>
    </border>
    <border>
      <left/>
      <right style="thin">
        <color auto="1"/>
      </right>
      <top style="dashed">
        <color auto="1"/>
      </top>
      <bottom/>
      <diagonal/>
    </border>
    <border>
      <left/>
      <right/>
      <top style="dashed">
        <color auto="1"/>
      </top>
      <bottom/>
      <diagonal/>
    </border>
    <border>
      <left/>
      <right/>
      <top style="dashed">
        <color auto="1"/>
      </top>
      <bottom style="dash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0" fontId="1" fillId="0" borderId="0">
      <alignment vertical="center"/>
    </xf>
  </cellStyleXfs>
  <cellXfs count="346">
    <xf numFmtId="0" fontId="0" fillId="0" borderId="0" xfId="0">
      <alignment vertical="center"/>
    </xf>
    <xf numFmtId="0" fontId="3" fillId="0" borderId="0" xfId="0" applyFont="1">
      <alignment vertical="center"/>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horizontal="left" vertical="center" wrapText="1"/>
    </xf>
    <xf numFmtId="0" fontId="9" fillId="0" borderId="7" xfId="0" applyFont="1" applyBorder="1">
      <alignment vertical="center"/>
    </xf>
    <xf numFmtId="0" fontId="9" fillId="0" borderId="0"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indent="9"/>
    </xf>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vertical="center"/>
    </xf>
    <xf numFmtId="0" fontId="14" fillId="0" borderId="6" xfId="0" applyFont="1" applyBorder="1">
      <alignment vertical="center"/>
    </xf>
    <xf numFmtId="0" fontId="14" fillId="2" borderId="27" xfId="0" applyFont="1" applyFill="1" applyBorder="1" applyAlignment="1">
      <alignment vertical="center"/>
    </xf>
    <xf numFmtId="0" fontId="14" fillId="0" borderId="21" xfId="0" applyFont="1" applyBorder="1" applyAlignment="1">
      <alignment vertical="center"/>
    </xf>
    <xf numFmtId="0" fontId="14" fillId="2" borderId="29" xfId="0" applyFont="1" applyFill="1" applyBorder="1" applyAlignment="1">
      <alignment vertical="center"/>
    </xf>
    <xf numFmtId="0" fontId="5" fillId="0" borderId="0" xfId="0" applyFont="1" applyBorder="1" applyAlignment="1">
      <alignment vertical="center"/>
    </xf>
    <xf numFmtId="0" fontId="9" fillId="0" borderId="9" xfId="0" applyFont="1" applyBorder="1" applyAlignment="1">
      <alignment vertical="top" wrapText="1"/>
    </xf>
    <xf numFmtId="0" fontId="9" fillId="0" borderId="7" xfId="0" applyFont="1" applyBorder="1" applyAlignment="1">
      <alignment vertical="top" wrapText="1"/>
    </xf>
    <xf numFmtId="0" fontId="8" fillId="0" borderId="6" xfId="0" applyFont="1" applyBorder="1" applyAlignment="1">
      <alignment horizontal="center" vertical="center"/>
    </xf>
    <xf numFmtId="0" fontId="13" fillId="0" borderId="0" xfId="0" applyFont="1">
      <alignment vertical="center"/>
    </xf>
    <xf numFmtId="0" fontId="6" fillId="0" borderId="0" xfId="0" applyFont="1" applyBorder="1" applyAlignment="1">
      <alignment horizontal="center" vertical="center"/>
    </xf>
    <xf numFmtId="0" fontId="0" fillId="4" borderId="0" xfId="0" applyFill="1">
      <alignment vertical="center"/>
    </xf>
    <xf numFmtId="0" fontId="14" fillId="0" borderId="0" xfId="0" applyFont="1" applyBorder="1" applyAlignment="1">
      <alignment vertical="center"/>
    </xf>
    <xf numFmtId="0" fontId="14" fillId="0" borderId="48" xfId="0" applyFont="1" applyBorder="1" applyAlignment="1">
      <alignment vertical="center"/>
    </xf>
    <xf numFmtId="0" fontId="13" fillId="0" borderId="7" xfId="0" applyFont="1" applyBorder="1">
      <alignment vertical="center"/>
    </xf>
    <xf numFmtId="0" fontId="13" fillId="0" borderId="0" xfId="0" applyFont="1" applyBorder="1" applyAlignment="1">
      <alignment vertical="center"/>
    </xf>
    <xf numFmtId="0" fontId="14" fillId="0" borderId="0" xfId="0" applyFont="1">
      <alignment vertical="center"/>
    </xf>
    <xf numFmtId="0" fontId="13" fillId="0" borderId="0" xfId="0" applyFont="1" applyBorder="1" applyAlignment="1">
      <alignment horizontal="right" vertical="center"/>
    </xf>
    <xf numFmtId="0" fontId="14" fillId="0" borderId="0" xfId="0" applyFont="1" applyAlignment="1">
      <alignment vertical="center"/>
    </xf>
    <xf numFmtId="0" fontId="14" fillId="0" borderId="0" xfId="0" applyFont="1" applyBorder="1">
      <alignment vertical="center"/>
    </xf>
    <xf numFmtId="0" fontId="18" fillId="0" borderId="0" xfId="0" applyFont="1" applyBorder="1" applyAlignment="1">
      <alignment vertical="center"/>
    </xf>
    <xf numFmtId="0" fontId="14" fillId="0" borderId="0" xfId="0" applyFont="1" applyAlignment="1">
      <alignment horizontal="right" vertical="center"/>
    </xf>
    <xf numFmtId="0" fontId="11" fillId="0" borderId="12" xfId="0" applyFont="1" applyBorder="1" applyAlignment="1">
      <alignment horizontal="center" vertical="center"/>
    </xf>
    <xf numFmtId="0" fontId="14" fillId="0" borderId="7" xfId="0" applyFont="1" applyBorder="1" applyAlignment="1">
      <alignment horizontal="right" vertical="center"/>
    </xf>
    <xf numFmtId="20" fontId="14" fillId="0" borderId="0" xfId="0" applyNumberFormat="1" applyFont="1" applyAlignment="1">
      <alignment vertical="center"/>
    </xf>
    <xf numFmtId="0" fontId="14" fillId="0" borderId="0" xfId="0" applyFont="1" applyAlignment="1">
      <alignment horizontal="lef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9" fillId="0" borderId="9" xfId="0" applyFont="1" applyBorder="1" applyAlignment="1">
      <alignment vertical="center" wrapText="1"/>
    </xf>
    <xf numFmtId="176" fontId="19"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right" vertical="center"/>
    </xf>
    <xf numFmtId="0" fontId="20" fillId="5" borderId="1" xfId="0" applyFont="1" applyFill="1" applyBorder="1" applyAlignment="1">
      <alignment horizontal="center" vertical="center"/>
    </xf>
    <xf numFmtId="0" fontId="20" fillId="0" borderId="2" xfId="0" applyFont="1" applyBorder="1" applyAlignment="1">
      <alignment horizontal="right" vertical="center"/>
    </xf>
    <xf numFmtId="0" fontId="20" fillId="0" borderId="16" xfId="0" applyFont="1" applyBorder="1" applyAlignment="1">
      <alignment horizontal="right" vertical="center"/>
    </xf>
    <xf numFmtId="0" fontId="20" fillId="0" borderId="19" xfId="0" applyFont="1" applyBorder="1" applyAlignment="1">
      <alignment horizontal="right" vertical="center"/>
    </xf>
    <xf numFmtId="0" fontId="20" fillId="2" borderId="2" xfId="0" applyFont="1" applyFill="1" applyBorder="1" applyAlignment="1">
      <alignment horizontal="right" vertical="center"/>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5" xfId="0" applyFont="1" applyBorder="1" applyAlignment="1">
      <alignment horizontal="right" vertical="center"/>
    </xf>
    <xf numFmtId="0" fontId="20" fillId="0" borderId="24" xfId="0" applyFont="1" applyBorder="1" applyAlignment="1">
      <alignment horizontal="right" vertical="center"/>
    </xf>
    <xf numFmtId="0" fontId="7" fillId="0" borderId="12" xfId="0" applyNumberFormat="1"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6" xfId="0" applyFont="1" applyBorder="1" applyAlignment="1">
      <alignment horizontal="right" vertical="center"/>
    </xf>
    <xf numFmtId="0" fontId="14" fillId="0" borderId="16" xfId="0" applyFont="1" applyBorder="1" applyAlignment="1">
      <alignment horizontal="right" vertical="center"/>
    </xf>
    <xf numFmtId="0" fontId="14" fillId="0" borderId="19" xfId="0" applyFont="1" applyBorder="1" applyAlignment="1">
      <alignment horizontal="right" vertical="center"/>
    </xf>
    <xf numFmtId="0" fontId="14" fillId="3" borderId="30" xfId="0" applyFont="1" applyFill="1" applyBorder="1" applyAlignment="1">
      <alignment horizontal="right" vertical="center"/>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25" xfId="0" applyFont="1" applyBorder="1" applyAlignment="1">
      <alignment horizontal="right" vertical="center"/>
    </xf>
    <xf numFmtId="0" fontId="14" fillId="0" borderId="24" xfId="0" applyFont="1" applyBorder="1" applyAlignment="1">
      <alignment horizontal="right" vertical="center"/>
    </xf>
    <xf numFmtId="0" fontId="13" fillId="0" borderId="8" xfId="0" applyNumberFormat="1" applyFont="1" applyBorder="1" applyAlignment="1">
      <alignment horizontal="center" vertical="center"/>
    </xf>
    <xf numFmtId="0" fontId="14" fillId="0" borderId="0" xfId="0" applyNumberFormat="1" applyFont="1" applyBorder="1" applyAlignment="1">
      <alignment horizontal="lef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14" fillId="0" borderId="9"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14" fillId="0" borderId="7" xfId="0" applyFont="1" applyBorder="1" applyAlignment="1">
      <alignment horizontal="left" vertical="center"/>
    </xf>
    <xf numFmtId="0" fontId="16" fillId="0" borderId="0" xfId="0" applyFont="1" applyAlignment="1">
      <alignment horizontal="center" vertical="center"/>
    </xf>
    <xf numFmtId="0" fontId="14" fillId="0" borderId="0" xfId="0" applyFont="1" applyBorder="1" applyAlignment="1">
      <alignment horizontal="left" vertical="center"/>
    </xf>
    <xf numFmtId="0" fontId="14" fillId="0" borderId="9"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left" vertical="center"/>
    </xf>
    <xf numFmtId="0" fontId="8" fillId="0" borderId="0" xfId="0" applyFont="1" applyBorder="1" applyAlignment="1">
      <alignment horizontal="left" vertical="center"/>
    </xf>
    <xf numFmtId="0" fontId="9" fillId="0" borderId="0" xfId="0" applyFont="1" applyBorder="1" applyAlignment="1">
      <alignment horizontal="center" vertical="center"/>
    </xf>
    <xf numFmtId="0" fontId="14" fillId="7" borderId="26" xfId="0" applyFont="1" applyFill="1" applyBorder="1" applyAlignment="1">
      <alignment horizontal="right" vertical="center"/>
    </xf>
    <xf numFmtId="0" fontId="14" fillId="7" borderId="1" xfId="0" applyFont="1" applyFill="1" applyBorder="1" applyAlignment="1">
      <alignment horizontal="right" vertical="center"/>
    </xf>
    <xf numFmtId="0" fontId="14" fillId="7" borderId="16" xfId="0" applyFont="1" applyFill="1" applyBorder="1" applyAlignment="1">
      <alignment horizontal="right" vertical="center"/>
    </xf>
    <xf numFmtId="0" fontId="14" fillId="7" borderId="19" xfId="0" applyFont="1" applyFill="1" applyBorder="1" applyAlignment="1">
      <alignment horizontal="right" vertical="center"/>
    </xf>
    <xf numFmtId="0" fontId="14" fillId="7" borderId="30" xfId="0" applyFont="1" applyFill="1" applyBorder="1" applyAlignment="1">
      <alignment horizontal="right" vertical="center"/>
    </xf>
    <xf numFmtId="0" fontId="14" fillId="7" borderId="22" xfId="0" applyFont="1" applyFill="1" applyBorder="1" applyAlignment="1">
      <alignment horizontal="right" vertical="center"/>
    </xf>
    <xf numFmtId="0" fontId="14" fillId="7" borderId="23" xfId="0" applyFont="1" applyFill="1" applyBorder="1" applyAlignment="1">
      <alignment horizontal="right" vertical="center"/>
    </xf>
    <xf numFmtId="0" fontId="14" fillId="7" borderId="24" xfId="0" applyFont="1" applyFill="1" applyBorder="1" applyAlignment="1">
      <alignment horizontal="right" vertical="center"/>
    </xf>
    <xf numFmtId="0" fontId="9" fillId="7" borderId="3" xfId="0" applyFont="1" applyFill="1" applyBorder="1" applyAlignment="1">
      <alignment horizontal="center" vertical="center"/>
    </xf>
    <xf numFmtId="0" fontId="3" fillId="7" borderId="0" xfId="0" applyFont="1" applyFill="1">
      <alignment vertical="center"/>
    </xf>
    <xf numFmtId="0" fontId="19" fillId="0" borderId="0" xfId="0" applyFont="1" applyBorder="1" applyAlignment="1">
      <alignment horizontal="right" vertical="center"/>
    </xf>
    <xf numFmtId="0" fontId="8" fillId="0" borderId="0" xfId="0" applyFont="1" applyBorder="1" applyAlignment="1">
      <alignment horizontal="center" vertical="center"/>
    </xf>
    <xf numFmtId="0" fontId="8" fillId="0" borderId="4" xfId="0" applyFont="1" applyBorder="1" applyAlignment="1">
      <alignment horizontal="left" vertical="center"/>
    </xf>
    <xf numFmtId="0" fontId="20" fillId="0" borderId="0" xfId="0" applyFont="1" applyBorder="1" applyAlignment="1">
      <alignment horizontal="center" vertical="center"/>
    </xf>
    <xf numFmtId="0" fontId="14" fillId="0" borderId="9"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8" fillId="0" borderId="0" xfId="0" applyFont="1" applyAlignment="1">
      <alignment horizontal="center" vertical="center"/>
    </xf>
    <xf numFmtId="0" fontId="14" fillId="5" borderId="1" xfId="0" applyFont="1" applyFill="1" applyBorder="1" applyAlignment="1">
      <alignment horizontal="center" vertical="center"/>
    </xf>
    <xf numFmtId="0" fontId="8" fillId="0" borderId="6" xfId="0" applyFont="1" applyBorder="1">
      <alignment vertical="center"/>
    </xf>
    <xf numFmtId="0" fontId="8" fillId="6" borderId="6" xfId="0" applyFont="1" applyFill="1" applyBorder="1" applyAlignment="1">
      <alignment vertical="center"/>
    </xf>
    <xf numFmtId="0" fontId="8" fillId="6" borderId="27" xfId="0" applyFont="1" applyFill="1" applyBorder="1" applyAlignment="1">
      <alignment vertical="center"/>
    </xf>
    <xf numFmtId="0" fontId="8" fillId="0" borderId="21" xfId="0" applyFont="1" applyBorder="1" applyAlignment="1">
      <alignment vertical="center"/>
    </xf>
    <xf numFmtId="0" fontId="8" fillId="6" borderId="29" xfId="0" applyFont="1" applyFill="1" applyBorder="1" applyAlignment="1">
      <alignment vertical="center"/>
    </xf>
    <xf numFmtId="0" fontId="8" fillId="0" borderId="48" xfId="0" applyFont="1" applyBorder="1" applyAlignment="1">
      <alignment vertical="center"/>
    </xf>
    <xf numFmtId="0" fontId="8" fillId="0" borderId="0" xfId="0" applyNumberFormat="1" applyFont="1" applyFill="1" applyBorder="1" applyAlignment="1">
      <alignment horizontal="left" vertical="center"/>
    </xf>
    <xf numFmtId="0" fontId="14" fillId="0" borderId="1" xfId="0" applyFont="1" applyBorder="1" applyAlignment="1">
      <alignment horizontal="center" vertical="center"/>
    </xf>
    <xf numFmtId="0" fontId="9" fillId="0" borderId="1" xfId="0" applyFont="1" applyBorder="1" applyAlignment="1">
      <alignment horizontal="center" vertical="center" textRotation="255" wrapText="1"/>
    </xf>
    <xf numFmtId="0" fontId="19" fillId="0" borderId="1" xfId="0" applyFont="1" applyBorder="1" applyAlignment="1">
      <alignment horizontal="center" vertical="center"/>
    </xf>
    <xf numFmtId="0" fontId="17" fillId="0" borderId="0" xfId="0" applyFont="1" applyAlignment="1">
      <alignment horizontal="right" vertical="center"/>
    </xf>
    <xf numFmtId="0" fontId="4" fillId="0" borderId="0" xfId="0" applyFont="1" applyAlignment="1">
      <alignment horizontal="center" vertical="center" shrinkToFit="1"/>
    </xf>
    <xf numFmtId="0" fontId="3" fillId="4" borderId="0" xfId="0" applyFont="1" applyFill="1" applyAlignment="1">
      <alignment horizontal="lef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4" fillId="4" borderId="0" xfId="0" applyFont="1" applyFill="1" applyBorder="1" applyAlignment="1">
      <alignment horizontal="left" vertical="center"/>
    </xf>
    <xf numFmtId="0" fontId="4" fillId="4" borderId="7" xfId="0" applyFont="1" applyFill="1" applyBorder="1" applyAlignment="1">
      <alignment horizontal="lef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1" fillId="4" borderId="44" xfId="0" applyFont="1" applyFill="1" applyBorder="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center"/>
    </xf>
    <xf numFmtId="0" fontId="14" fillId="0" borderId="49" xfId="0" applyFont="1" applyBorder="1" applyAlignment="1">
      <alignment horizontal="left" vertical="center"/>
    </xf>
    <xf numFmtId="0" fontId="14" fillId="0" borderId="41" xfId="0" applyFont="1" applyBorder="1" applyAlignment="1">
      <alignment horizontal="left" vertical="center"/>
    </xf>
    <xf numFmtId="0" fontId="14" fillId="0" borderId="50" xfId="0" applyFont="1" applyBorder="1" applyAlignment="1">
      <alignment horizontal="left" vertical="center"/>
    </xf>
    <xf numFmtId="0" fontId="14" fillId="0" borderId="43" xfId="0" applyFont="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6" fillId="0" borderId="8" xfId="0" applyFont="1" applyBorder="1" applyAlignment="1">
      <alignment horizontal="center" vertical="center"/>
    </xf>
    <xf numFmtId="0" fontId="7" fillId="0" borderId="12"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2" fillId="7" borderId="56" xfId="0" applyFont="1" applyFill="1" applyBorder="1" applyAlignment="1">
      <alignment horizontal="left" vertical="center"/>
    </xf>
    <xf numFmtId="0" fontId="12" fillId="7" borderId="57" xfId="0" applyFont="1" applyFill="1" applyBorder="1" applyAlignment="1">
      <alignment horizontal="left" vertical="center"/>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4" fillId="7" borderId="32" xfId="0" applyFont="1" applyFill="1" applyBorder="1" applyAlignment="1">
      <alignment horizontal="left" vertical="center"/>
    </xf>
    <xf numFmtId="0" fontId="14" fillId="7" borderId="33" xfId="0" applyFont="1" applyFill="1" applyBorder="1" applyAlignment="1">
      <alignment horizontal="left" vertical="center"/>
    </xf>
    <xf numFmtId="0" fontId="20" fillId="0" borderId="40" xfId="0" applyFont="1" applyBorder="1" applyAlignment="1">
      <alignment horizontal="right" vertical="center"/>
    </xf>
    <xf numFmtId="0" fontId="20" fillId="0" borderId="41" xfId="0" applyFont="1" applyBorder="1" applyAlignment="1">
      <alignment horizontal="right" vertical="center"/>
    </xf>
    <xf numFmtId="0" fontId="20" fillId="2" borderId="35" xfId="0" applyFont="1" applyFill="1" applyBorder="1" applyAlignment="1">
      <alignment horizontal="right" vertical="center"/>
    </xf>
    <xf numFmtId="0" fontId="20" fillId="2" borderId="36" xfId="0" applyFont="1" applyFill="1" applyBorder="1" applyAlignment="1">
      <alignment horizontal="right" vertical="center"/>
    </xf>
    <xf numFmtId="0" fontId="20" fillId="0" borderId="38" xfId="0" applyFont="1" applyBorder="1" applyAlignment="1">
      <alignment horizontal="right" vertical="center"/>
    </xf>
    <xf numFmtId="0" fontId="20" fillId="0" borderId="39" xfId="0" applyFont="1" applyBorder="1" applyAlignment="1">
      <alignment horizontal="right" vertical="center"/>
    </xf>
    <xf numFmtId="0" fontId="20" fillId="0" borderId="37" xfId="0" applyFont="1" applyBorder="1" applyAlignment="1">
      <alignment horizontal="right" vertical="center"/>
    </xf>
    <xf numFmtId="0" fontId="20" fillId="0" borderId="15" xfId="0" applyFont="1" applyBorder="1" applyAlignment="1">
      <alignment horizontal="right" vertical="center"/>
    </xf>
    <xf numFmtId="0" fontId="20" fillId="0" borderId="34" xfId="0" applyFont="1" applyBorder="1" applyAlignment="1">
      <alignment horizontal="right" vertical="center"/>
    </xf>
    <xf numFmtId="0" fontId="20" fillId="0" borderId="18" xfId="0" applyFont="1" applyBorder="1" applyAlignment="1">
      <alignment horizontal="right"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0" fillId="0" borderId="42" xfId="0" applyFont="1" applyBorder="1" applyAlignment="1">
      <alignment horizontal="right" vertical="center"/>
    </xf>
    <xf numFmtId="0" fontId="20" fillId="0" borderId="43" xfId="0"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6" xfId="0" applyNumberFormat="1" applyFont="1" applyBorder="1" applyAlignment="1">
      <alignment horizontal="center" vertical="center"/>
    </xf>
    <xf numFmtId="176" fontId="19" fillId="0" borderId="3"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6" fillId="0" borderId="9"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13" fillId="0" borderId="0" xfId="0" applyFont="1" applyBorder="1" applyAlignment="1">
      <alignment horizontal="left" vertical="center"/>
    </xf>
    <xf numFmtId="0" fontId="13" fillId="0" borderId="1" xfId="0" applyFont="1" applyBorder="1" applyAlignment="1">
      <alignment horizontal="lef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13" fillId="0" borderId="7"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4" fillId="0" borderId="5" xfId="0" applyFont="1" applyBorder="1" applyAlignment="1">
      <alignment horizontal="left" vertical="center"/>
    </xf>
    <xf numFmtId="0" fontId="14" fillId="0" borderId="14" xfId="0" applyFont="1" applyBorder="1" applyAlignment="1">
      <alignment horizontal="center" vertical="center"/>
    </xf>
    <xf numFmtId="0" fontId="14" fillId="0" borderId="45" xfId="0" applyFont="1" applyBorder="1" applyAlignment="1">
      <alignment horizontal="center" vertical="center"/>
    </xf>
    <xf numFmtId="0" fontId="14" fillId="0" borderId="15" xfId="0" applyFont="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3"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left" vertical="center"/>
    </xf>
    <xf numFmtId="0" fontId="14" fillId="0" borderId="8" xfId="0" applyFont="1" applyBorder="1" applyAlignment="1">
      <alignment horizontal="left" vertical="top" wrapText="1"/>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6" xfId="0" applyFont="1" applyBorder="1" applyAlignment="1">
      <alignment horizontal="left" vertical="top"/>
    </xf>
    <xf numFmtId="0" fontId="14" fillId="0" borderId="0"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7" xfId="0" applyFont="1" applyBorder="1" applyAlignment="1">
      <alignment horizontal="left" vertical="top"/>
    </xf>
    <xf numFmtId="0" fontId="14" fillId="0" borderId="13" xfId="0" applyFont="1" applyBorder="1" applyAlignment="1">
      <alignment horizontal="left" vertical="top"/>
    </xf>
    <xf numFmtId="0" fontId="14" fillId="0" borderId="17" xfId="0" applyFont="1" applyBorder="1" applyAlignment="1">
      <alignment horizontal="center" vertical="center"/>
    </xf>
    <xf numFmtId="0" fontId="14" fillId="0" borderId="46" xfId="0" applyFont="1" applyBorder="1" applyAlignment="1">
      <alignment horizontal="center" vertical="center"/>
    </xf>
    <xf numFmtId="0" fontId="14" fillId="0" borderId="18" xfId="0" applyFont="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20" xfId="0" applyFont="1" applyBorder="1" applyAlignment="1">
      <alignment horizontal="center" vertical="center"/>
    </xf>
    <xf numFmtId="0" fontId="14" fillId="0" borderId="47"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left" vertical="top" wrapText="1"/>
    </xf>
    <xf numFmtId="0" fontId="7" fillId="0" borderId="1" xfId="0" applyNumberFormat="1"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8" fillId="0" borderId="49" xfId="0" applyFont="1" applyBorder="1" applyAlignment="1">
      <alignment vertical="center"/>
    </xf>
    <xf numFmtId="0" fontId="8" fillId="0" borderId="55" xfId="0" applyFont="1" applyBorder="1" applyAlignment="1">
      <alignment vertical="center"/>
    </xf>
    <xf numFmtId="0" fontId="8" fillId="0" borderId="41" xfId="0" applyFont="1" applyBorder="1" applyAlignment="1">
      <alignment vertical="center"/>
    </xf>
    <xf numFmtId="0" fontId="8" fillId="0" borderId="20" xfId="0" applyFont="1" applyBorder="1" applyAlignment="1">
      <alignment horizontal="center" vertical="center"/>
    </xf>
    <xf numFmtId="0" fontId="8" fillId="0" borderId="47" xfId="0" applyFont="1" applyBorder="1" applyAlignment="1">
      <alignment horizontal="center" vertical="center"/>
    </xf>
    <xf numFmtId="0" fontId="8" fillId="0" borderId="28" xfId="0" applyFont="1" applyBorder="1" applyAlignment="1">
      <alignment horizontal="center" vertical="center"/>
    </xf>
    <xf numFmtId="0" fontId="8" fillId="5" borderId="3"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45" xfId="0" applyFont="1" applyBorder="1" applyAlignment="1">
      <alignment horizontal="center" vertical="center"/>
    </xf>
    <xf numFmtId="0" fontId="8" fillId="0" borderId="15" xfId="0" applyFont="1" applyBorder="1" applyAlignment="1">
      <alignment horizontal="center" vertical="center"/>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7" xfId="0" applyFont="1" applyBorder="1" applyAlignment="1">
      <alignment horizontal="left" vertical="top" wrapText="1"/>
    </xf>
    <xf numFmtId="0" fontId="14" fillId="0" borderId="13" xfId="0" applyFont="1" applyBorder="1" applyAlignment="1">
      <alignment horizontal="left" vertical="top" wrapText="1"/>
    </xf>
    <xf numFmtId="0" fontId="14" fillId="0" borderId="3" xfId="0" applyNumberFormat="1" applyFont="1" applyBorder="1" applyAlignment="1">
      <alignment horizontal="left" vertical="center" wrapText="1"/>
    </xf>
    <xf numFmtId="0" fontId="14" fillId="0" borderId="5" xfId="0" applyNumberFormat="1" applyFont="1" applyBorder="1" applyAlignment="1">
      <alignment horizontal="left" vertical="center" wrapText="1"/>
    </xf>
    <xf numFmtId="0" fontId="14" fillId="0" borderId="4" xfId="0" applyNumberFormat="1" applyFont="1" applyBorder="1" applyAlignment="1">
      <alignment horizontal="left" vertical="center" wrapText="1"/>
    </xf>
    <xf numFmtId="58" fontId="14" fillId="0" borderId="8" xfId="0" applyNumberFormat="1" applyFont="1" applyBorder="1" applyAlignment="1">
      <alignment horizontal="left" vertical="center"/>
    </xf>
    <xf numFmtId="0" fontId="14" fillId="0" borderId="10" xfId="0" applyNumberFormat="1" applyFont="1" applyBorder="1" applyAlignment="1">
      <alignment horizontal="left" vertical="center"/>
    </xf>
    <xf numFmtId="0" fontId="14" fillId="7" borderId="3" xfId="0" applyNumberFormat="1" applyFont="1" applyFill="1" applyBorder="1" applyAlignment="1">
      <alignment horizontal="left" vertical="center" wrapText="1"/>
    </xf>
    <xf numFmtId="0" fontId="14" fillId="7" borderId="5" xfId="0" applyNumberFormat="1" applyFont="1" applyFill="1" applyBorder="1" applyAlignment="1">
      <alignment horizontal="left" vertical="center" wrapText="1"/>
    </xf>
    <xf numFmtId="0" fontId="14" fillId="7" borderId="4" xfId="0" applyNumberFormat="1"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177" fontId="14" fillId="7" borderId="3" xfId="0" applyNumberFormat="1" applyFont="1" applyFill="1" applyBorder="1" applyAlignment="1">
      <alignment horizontal="left" vertical="center"/>
    </xf>
    <xf numFmtId="177" fontId="14" fillId="7" borderId="4" xfId="0" applyNumberFormat="1" applyFont="1" applyFill="1" applyBorder="1" applyAlignment="1">
      <alignment horizontal="left" vertical="center"/>
    </xf>
    <xf numFmtId="0" fontId="14" fillId="0" borderId="4" xfId="0" applyFont="1" applyBorder="1" applyAlignment="1">
      <alignment horizontal="left" vertical="top"/>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8" fillId="0" borderId="17"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51" xfId="0" applyFont="1" applyBorder="1" applyAlignment="1">
      <alignment vertical="center"/>
    </xf>
    <xf numFmtId="0" fontId="8" fillId="0" borderId="7" xfId="0" applyFont="1" applyBorder="1" applyAlignment="1">
      <alignment vertical="center"/>
    </xf>
    <xf numFmtId="0" fontId="8" fillId="0" borderId="13" xfId="0" applyFont="1" applyBorder="1" applyAlignment="1">
      <alignment vertical="center"/>
    </xf>
    <xf numFmtId="0" fontId="8" fillId="0" borderId="52" xfId="0" applyFont="1" applyBorder="1" applyAlignment="1">
      <alignment vertical="center"/>
    </xf>
    <xf numFmtId="0" fontId="8" fillId="0" borderId="54" xfId="0" applyFont="1" applyBorder="1" applyAlignment="1">
      <alignment vertical="center"/>
    </xf>
    <xf numFmtId="0" fontId="8" fillId="0" borderId="53" xfId="0" applyFont="1" applyBorder="1" applyAlignment="1">
      <alignmen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15" xfId="0" applyFont="1" applyFill="1" applyBorder="1" applyAlignment="1">
      <alignment horizontal="center" vertical="center"/>
    </xf>
    <xf numFmtId="0" fontId="8" fillId="0" borderId="0" xfId="0" applyFont="1" applyBorder="1" applyAlignment="1">
      <alignment horizontal="left" vertical="center"/>
    </xf>
    <xf numFmtId="0" fontId="20" fillId="0" borderId="1" xfId="0" applyFont="1" applyBorder="1" applyAlignment="1">
      <alignment horizontal="center" vertical="center"/>
    </xf>
    <xf numFmtId="0" fontId="20" fillId="7" borderId="3"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xf>
    <xf numFmtId="58" fontId="14" fillId="7" borderId="8" xfId="0" applyNumberFormat="1" applyFont="1" applyFill="1" applyBorder="1" applyAlignment="1">
      <alignment horizontal="left" vertical="center"/>
    </xf>
    <xf numFmtId="0" fontId="14" fillId="7" borderId="10" xfId="0" applyNumberFormat="1" applyFont="1" applyFill="1" applyBorder="1" applyAlignment="1">
      <alignment horizontal="left" vertical="center"/>
    </xf>
    <xf numFmtId="0" fontId="14" fillId="7" borderId="8" xfId="0" applyFont="1" applyFill="1" applyBorder="1" applyAlignment="1">
      <alignment horizontal="left" vertical="center"/>
    </xf>
    <xf numFmtId="0" fontId="14" fillId="7" borderId="9" xfId="0" applyFont="1" applyFill="1" applyBorder="1" applyAlignment="1">
      <alignment horizontal="left" vertical="center"/>
    </xf>
    <xf numFmtId="0" fontId="14" fillId="7" borderId="10" xfId="0" applyFont="1" applyFill="1" applyBorder="1" applyAlignment="1">
      <alignment horizontal="left" vertical="center"/>
    </xf>
    <xf numFmtId="0" fontId="14" fillId="0" borderId="3" xfId="0" applyNumberFormat="1" applyFont="1" applyBorder="1" applyAlignment="1">
      <alignment horizontal="left" vertical="center"/>
    </xf>
    <xf numFmtId="0" fontId="14" fillId="0" borderId="5" xfId="0" applyNumberFormat="1" applyFont="1" applyBorder="1" applyAlignment="1">
      <alignment horizontal="left" vertical="center"/>
    </xf>
    <xf numFmtId="0" fontId="14" fillId="0" borderId="4" xfId="0" applyNumberFormat="1" applyFont="1" applyBorder="1" applyAlignment="1">
      <alignment horizontal="left" vertical="center"/>
    </xf>
    <xf numFmtId="0" fontId="14" fillId="0" borderId="2" xfId="0" applyFont="1" applyBorder="1" applyAlignment="1">
      <alignment horizontal="center" vertical="center" textRotation="255" wrapText="1"/>
    </xf>
    <xf numFmtId="0" fontId="14" fillId="0" borderId="58" xfId="0" applyFont="1" applyBorder="1" applyAlignment="1">
      <alignment horizontal="center" vertical="center" textRotation="255" wrapText="1"/>
    </xf>
    <xf numFmtId="0" fontId="20" fillId="7" borderId="3" xfId="0" applyNumberFormat="1" applyFont="1" applyFill="1" applyBorder="1" applyAlignment="1">
      <alignment horizontal="center" vertical="center"/>
    </xf>
    <xf numFmtId="0" fontId="20" fillId="7" borderId="5" xfId="0" applyNumberFormat="1" applyFont="1" applyFill="1" applyBorder="1" applyAlignment="1">
      <alignment horizontal="center" vertical="center"/>
    </xf>
    <xf numFmtId="0" fontId="20" fillId="7" borderId="4" xfId="0" applyNumberFormat="1" applyFont="1" applyFill="1" applyBorder="1" applyAlignment="1">
      <alignment horizontal="center" vertical="center"/>
    </xf>
    <xf numFmtId="0" fontId="20" fillId="7" borderId="1" xfId="0" applyFont="1" applyFill="1" applyBorder="1" applyAlignment="1">
      <alignment horizontal="center" vertical="center"/>
    </xf>
    <xf numFmtId="0" fontId="8" fillId="7" borderId="5" xfId="0" applyFont="1" applyFill="1" applyBorder="1" applyAlignment="1">
      <alignment horizontal="center" vertical="center"/>
    </xf>
    <xf numFmtId="0" fontId="8" fillId="0" borderId="1"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58" xfId="0" applyFont="1" applyBorder="1" applyAlignment="1">
      <alignment horizontal="center" vertical="center" textRotation="255"/>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5" xfId="0" applyFont="1" applyBorder="1" applyAlignment="1">
      <alignment horizontal="center" vertical="center"/>
    </xf>
    <xf numFmtId="0" fontId="9" fillId="7" borderId="5" xfId="0" applyFont="1" applyFill="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2" xfId="0" applyFont="1" applyBorder="1" applyAlignment="1">
      <alignment horizontal="left" vertical="top"/>
    </xf>
    <xf numFmtId="0" fontId="9" fillId="0" borderId="7" xfId="0" applyFont="1" applyBorder="1" applyAlignment="1">
      <alignment horizontal="left" vertical="top"/>
    </xf>
    <xf numFmtId="0" fontId="9" fillId="0" borderId="13" xfId="0" applyFont="1" applyBorder="1" applyAlignment="1">
      <alignment horizontal="left" vertical="top"/>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colors>
    <mruColors>
      <color rgb="FFCCECFF"/>
      <color rgb="FF99CCFF"/>
      <color rgb="FF66CCFF"/>
      <color rgb="FFCCFFFF"/>
      <color rgb="FFFFCCFF"/>
      <color rgb="FFFFFFCC"/>
      <color rgb="FF0033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647700</xdr:colOff>
      <xdr:row>17</xdr:row>
      <xdr:rowOff>38100</xdr:rowOff>
    </xdr:from>
    <xdr:to>
      <xdr:col>9</xdr:col>
      <xdr:colOff>285750</xdr:colOff>
      <xdr:row>26</xdr:row>
      <xdr:rowOff>76200</xdr:rowOff>
    </xdr:to>
    <xdr:sp macro="" textlink="">
      <xdr:nvSpPr>
        <xdr:cNvPr id="2" name="テキスト ボックス 1">
          <a:extLst>
            <a:ext uri="{FF2B5EF4-FFF2-40B4-BE49-F238E27FC236}">
              <a16:creationId xmlns:a16="http://schemas.microsoft.com/office/drawing/2014/main" xmlns="" id="{74E991E5-E1E9-4F75-BE0B-4F5107B44F95}"/>
            </a:ext>
          </a:extLst>
        </xdr:cNvPr>
        <xdr:cNvSpPr txBox="1"/>
      </xdr:nvSpPr>
      <xdr:spPr>
        <a:xfrm>
          <a:off x="1457325" y="2905125"/>
          <a:ext cx="4152900" cy="1581150"/>
        </a:xfrm>
        <a:prstGeom prst="rect">
          <a:avLst/>
        </a:prstGeom>
        <a:solidFill>
          <a:srgbClr val="FFCCFF"/>
        </a:solidFill>
        <a:ln w="9525" cmpd="sng">
          <a:solidFill>
            <a:srgbClr val="0033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記入例Ａ</a:t>
          </a:r>
          <a:endParaRPr kumimoji="1" lang="en-US" altLang="ja-JP" sz="1400"/>
        </a:p>
        <a:p>
          <a:endParaRPr kumimoji="1" lang="en-US" altLang="ja-JP" sz="1100"/>
        </a:p>
        <a:p>
          <a:pPr algn="ctr"/>
          <a:r>
            <a:rPr kumimoji="1" lang="ja-JP" altLang="en-US" sz="1100">
              <a:solidFill>
                <a:schemeClr val="dk1"/>
              </a:solidFill>
              <a:effectLst/>
              <a:latin typeface="+mn-lt"/>
              <a:ea typeface="+mn-ea"/>
              <a:cs typeface="+mn-cs"/>
            </a:rPr>
            <a:t>通常学級に在籍している小学校５年生</a:t>
          </a:r>
          <a:r>
            <a:rPr kumimoji="1" lang="ja-JP" altLang="en-US" sz="1100"/>
            <a:t>。４年生の後半から学級に入れない様子が少しずつみられ、５年生の時には学校に登校できない日が増加。医療機関からは知的障害のない自閉症という診断。校内の支援体制を整え、関係機関と協力。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0"/>
  <sheetViews>
    <sheetView view="pageBreakPreview" topLeftCell="A52" zoomScale="115" zoomScaleNormal="100" zoomScaleSheetLayoutView="115" workbookViewId="0">
      <selection activeCell="J2" sqref="J2:K2"/>
    </sheetView>
  </sheetViews>
  <sheetFormatPr defaultRowHeight="13.5"/>
  <cols>
    <col min="1" max="1" width="1.625" customWidth="1"/>
    <col min="2" max="4" width="9" style="1"/>
    <col min="5" max="10" width="8.25" style="1" customWidth="1"/>
    <col min="11" max="11" width="8.25" customWidth="1"/>
    <col min="12" max="12" width="1.625" customWidth="1"/>
    <col min="13" max="17" width="8.25" customWidth="1"/>
  </cols>
  <sheetData>
    <row r="1" spans="2:11" ht="9.9499999999999993" customHeight="1"/>
    <row r="2" spans="2:11">
      <c r="J2" s="109" t="s">
        <v>226</v>
      </c>
      <c r="K2" s="109"/>
    </row>
    <row r="3" spans="2:11" ht="13.5" customHeight="1">
      <c r="J3" s="19"/>
      <c r="K3" s="19"/>
    </row>
    <row r="4" spans="2:11" ht="13.5" customHeight="1">
      <c r="J4" s="116" t="s">
        <v>61</v>
      </c>
      <c r="K4" s="117"/>
    </row>
    <row r="5" spans="2:11">
      <c r="J5" s="118"/>
      <c r="K5" s="119"/>
    </row>
    <row r="11" spans="2:11" ht="13.5" customHeight="1">
      <c r="B11" s="110" t="s">
        <v>119</v>
      </c>
      <c r="C11" s="110"/>
      <c r="D11" s="110"/>
      <c r="E11" s="110"/>
      <c r="F11" s="110"/>
      <c r="G11" s="110"/>
      <c r="H11" s="110"/>
      <c r="I11" s="110"/>
      <c r="J11" s="110"/>
      <c r="K11" s="110"/>
    </row>
    <row r="12" spans="2:11" ht="13.5" customHeight="1">
      <c r="B12" s="110"/>
      <c r="C12" s="110"/>
      <c r="D12" s="110"/>
      <c r="E12" s="110"/>
      <c r="F12" s="110"/>
      <c r="G12" s="110"/>
      <c r="H12" s="110"/>
      <c r="I12" s="110"/>
      <c r="J12" s="110"/>
      <c r="K12" s="110"/>
    </row>
    <row r="13" spans="2:11" ht="13.5" customHeight="1">
      <c r="B13" s="110"/>
      <c r="C13" s="110"/>
      <c r="D13" s="110"/>
      <c r="E13" s="110"/>
      <c r="F13" s="110"/>
      <c r="G13" s="110"/>
      <c r="H13" s="110"/>
      <c r="I13" s="110"/>
      <c r="J13" s="110"/>
      <c r="K13" s="110"/>
    </row>
    <row r="32" spans="3:4">
      <c r="C32" s="90"/>
      <c r="D32" s="1" t="s">
        <v>122</v>
      </c>
    </row>
    <row r="35" spans="3:14">
      <c r="C35" s="122" t="s">
        <v>74</v>
      </c>
      <c r="D35" s="122"/>
      <c r="E35" s="122"/>
      <c r="F35" s="122"/>
    </row>
    <row r="37" spans="3:14" ht="13.5" customHeight="1">
      <c r="C37" s="112" t="s">
        <v>57</v>
      </c>
      <c r="D37" s="114" t="s">
        <v>103</v>
      </c>
      <c r="E37" s="114"/>
      <c r="F37" s="114"/>
      <c r="G37" s="114"/>
      <c r="H37" s="114"/>
      <c r="I37" s="114"/>
      <c r="J37" s="114"/>
      <c r="N37" s="25"/>
    </row>
    <row r="38" spans="3:14" ht="13.5" customHeight="1">
      <c r="C38" s="112"/>
      <c r="D38" s="114"/>
      <c r="E38" s="114"/>
      <c r="F38" s="114"/>
      <c r="G38" s="114"/>
      <c r="H38" s="114"/>
      <c r="I38" s="114"/>
      <c r="J38" s="114"/>
    </row>
    <row r="39" spans="3:14" ht="13.5" customHeight="1">
      <c r="C39" s="113"/>
      <c r="D39" s="115"/>
      <c r="E39" s="115"/>
      <c r="F39" s="115"/>
      <c r="G39" s="115"/>
      <c r="H39" s="115"/>
      <c r="I39" s="115"/>
      <c r="J39" s="115"/>
    </row>
    <row r="41" spans="3:14" ht="13.5" customHeight="1">
      <c r="C41" s="112" t="s">
        <v>56</v>
      </c>
      <c r="D41" s="114"/>
      <c r="E41" s="114"/>
      <c r="F41" s="114"/>
      <c r="G41" s="114"/>
      <c r="H41" s="114"/>
      <c r="I41" s="114"/>
      <c r="J41" s="114"/>
    </row>
    <row r="42" spans="3:14" ht="13.5" customHeight="1">
      <c r="C42" s="112"/>
      <c r="D42" s="114"/>
      <c r="E42" s="114"/>
      <c r="F42" s="114"/>
      <c r="G42" s="114"/>
      <c r="H42" s="114"/>
      <c r="I42" s="114"/>
      <c r="J42" s="114"/>
    </row>
    <row r="43" spans="3:14" ht="13.5" customHeight="1">
      <c r="C43" s="113"/>
      <c r="D43" s="115"/>
      <c r="E43" s="115"/>
      <c r="F43" s="115"/>
      <c r="G43" s="115"/>
      <c r="H43" s="115"/>
      <c r="I43" s="115"/>
      <c r="J43" s="115"/>
    </row>
    <row r="45" spans="3:14" ht="13.5" customHeight="1">
      <c r="C45" s="112" t="s">
        <v>55</v>
      </c>
      <c r="D45" s="114"/>
      <c r="E45" s="114"/>
      <c r="F45" s="114"/>
      <c r="G45" s="114"/>
      <c r="H45" s="114"/>
      <c r="I45" s="114"/>
      <c r="J45" s="114"/>
    </row>
    <row r="46" spans="3:14" ht="13.5" customHeight="1">
      <c r="C46" s="112"/>
      <c r="D46" s="114"/>
      <c r="E46" s="114"/>
      <c r="F46" s="114"/>
      <c r="G46" s="114"/>
      <c r="H46" s="114"/>
      <c r="I46" s="114"/>
      <c r="J46" s="114"/>
    </row>
    <row r="47" spans="3:14" ht="13.5" customHeight="1">
      <c r="C47" s="113"/>
      <c r="D47" s="115"/>
      <c r="E47" s="115"/>
      <c r="F47" s="115"/>
      <c r="G47" s="115"/>
      <c r="H47" s="115"/>
      <c r="I47" s="115"/>
      <c r="J47" s="115"/>
    </row>
    <row r="48" spans="3:14" ht="33" customHeight="1"/>
    <row r="49" spans="3:11">
      <c r="C49" s="121" t="s">
        <v>71</v>
      </c>
      <c r="D49" s="121"/>
      <c r="E49" s="120" t="s">
        <v>105</v>
      </c>
      <c r="F49" s="120"/>
      <c r="G49" s="120"/>
      <c r="H49" s="120"/>
      <c r="I49" s="120"/>
      <c r="J49" s="120"/>
    </row>
    <row r="50" spans="3:11" ht="13.5" customHeight="1">
      <c r="C50" s="112" t="s">
        <v>60</v>
      </c>
      <c r="D50" s="112"/>
      <c r="E50" s="114" t="s">
        <v>104</v>
      </c>
      <c r="F50" s="114"/>
      <c r="G50" s="114"/>
      <c r="H50" s="114"/>
      <c r="I50" s="114"/>
      <c r="J50" s="114"/>
    </row>
    <row r="51" spans="3:11" ht="13.5" customHeight="1">
      <c r="C51" s="112"/>
      <c r="D51" s="112"/>
      <c r="E51" s="114"/>
      <c r="F51" s="114"/>
      <c r="G51" s="114"/>
      <c r="H51" s="114"/>
      <c r="I51" s="114"/>
      <c r="J51" s="114"/>
    </row>
    <row r="52" spans="3:11" ht="13.5" customHeight="1">
      <c r="C52" s="113"/>
      <c r="D52" s="113"/>
      <c r="E52" s="115"/>
      <c r="F52" s="115"/>
      <c r="G52" s="115"/>
      <c r="H52" s="115"/>
      <c r="I52" s="115"/>
      <c r="J52" s="115"/>
    </row>
    <row r="57" spans="3:11">
      <c r="I57" s="111" t="s">
        <v>28</v>
      </c>
      <c r="J57" s="111"/>
      <c r="K57" s="111"/>
    </row>
    <row r="58" spans="3:11">
      <c r="I58" s="111"/>
      <c r="J58" s="111"/>
      <c r="K58" s="111"/>
    </row>
    <row r="59" spans="3:11">
      <c r="I59" s="111"/>
      <c r="J59" s="111"/>
      <c r="K59" s="111"/>
    </row>
    <row r="60" spans="3:11" ht="9.9499999999999993" customHeight="1"/>
  </sheetData>
  <mergeCells count="15">
    <mergeCell ref="J2:K2"/>
    <mergeCell ref="B11:K13"/>
    <mergeCell ref="I57:K59"/>
    <mergeCell ref="C45:C47"/>
    <mergeCell ref="C41:C43"/>
    <mergeCell ref="C37:C39"/>
    <mergeCell ref="C50:D52"/>
    <mergeCell ref="D37:J39"/>
    <mergeCell ref="D41:J43"/>
    <mergeCell ref="D45:J47"/>
    <mergeCell ref="E50:J52"/>
    <mergeCell ref="J4:K5"/>
    <mergeCell ref="E49:J49"/>
    <mergeCell ref="C49:D49"/>
    <mergeCell ref="C35:F35"/>
  </mergeCells>
  <phoneticPr fontId="2"/>
  <pageMargins left="0.70866141732283472" right="0.31496062992125984" top="0.74803149606299213" bottom="0.74803149606299213" header="0.31496062992125984" footer="0.31496062992125984"/>
  <pageSetup paperSize="9"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4"/>
  <sheetViews>
    <sheetView showWhiteSpace="0" view="pageBreakPreview" topLeftCell="A40" zoomScaleNormal="70" zoomScaleSheetLayoutView="100" workbookViewId="0">
      <selection activeCell="Q11" sqref="Q11:S12"/>
    </sheetView>
  </sheetViews>
  <sheetFormatPr defaultRowHeight="13.5"/>
  <cols>
    <col min="1" max="1" width="1.625" style="2" customWidth="1"/>
    <col min="2" max="2" width="3.125" style="2" customWidth="1"/>
    <col min="3" max="3" width="3.25" style="2" customWidth="1"/>
    <col min="4" max="4" width="3.625" style="2" customWidth="1"/>
    <col min="5" max="5" width="30.625" style="2" customWidth="1"/>
    <col min="6" max="11" width="8.25" style="2" customWidth="1"/>
    <col min="12" max="17" width="4.375" style="2" customWidth="1"/>
    <col min="18" max="21" width="8.25" style="2" customWidth="1"/>
    <col min="22" max="22" width="1.625" style="2" customWidth="1"/>
    <col min="23" max="16384" width="9" style="2"/>
  </cols>
  <sheetData>
    <row r="1" spans="2:21" ht="9.9499999999999993" customHeight="1"/>
    <row r="2" spans="2:21" ht="42" customHeight="1">
      <c r="B2" s="178" t="s">
        <v>100</v>
      </c>
      <c r="C2" s="179"/>
      <c r="D2" s="179"/>
      <c r="E2" s="179"/>
      <c r="F2" s="179"/>
      <c r="G2" s="179"/>
      <c r="H2" s="179"/>
      <c r="I2" s="179"/>
      <c r="J2" s="179"/>
      <c r="K2" s="179"/>
      <c r="L2" s="179"/>
      <c r="M2" s="179"/>
      <c r="N2" s="179"/>
      <c r="O2" s="179"/>
      <c r="P2" s="179"/>
      <c r="Q2" s="179"/>
      <c r="R2" s="179"/>
      <c r="S2" s="179"/>
      <c r="T2" s="179"/>
      <c r="U2" s="179"/>
    </row>
    <row r="3" spans="2:21" ht="7.5" customHeight="1">
      <c r="B3" s="11"/>
      <c r="C3" s="12"/>
      <c r="D3" s="12"/>
      <c r="E3" s="12"/>
      <c r="F3" s="12"/>
      <c r="G3" s="12"/>
      <c r="H3" s="12"/>
      <c r="I3" s="12"/>
      <c r="J3" s="12"/>
      <c r="K3" s="12"/>
      <c r="L3" s="12"/>
      <c r="M3" s="12"/>
      <c r="N3" s="12"/>
      <c r="O3" s="12"/>
      <c r="P3" s="12"/>
      <c r="Q3" s="12"/>
    </row>
    <row r="4" spans="2:21" ht="19.5" customHeight="1">
      <c r="B4" s="176" t="s">
        <v>155</v>
      </c>
      <c r="C4" s="176"/>
      <c r="D4" s="176"/>
      <c r="E4" s="176"/>
      <c r="F4" s="176"/>
      <c r="G4" s="176"/>
      <c r="H4" s="176"/>
      <c r="I4" s="14"/>
      <c r="J4" s="14"/>
      <c r="K4" s="14"/>
      <c r="L4" s="14"/>
      <c r="M4" s="14"/>
      <c r="N4" s="14"/>
      <c r="O4" s="14"/>
      <c r="P4" s="14"/>
      <c r="Q4" s="14"/>
      <c r="R4" s="31"/>
      <c r="S4" s="31"/>
      <c r="T4" s="31"/>
      <c r="U4" s="91" t="s">
        <v>96</v>
      </c>
    </row>
    <row r="5" spans="2:21" ht="19.5" customHeight="1">
      <c r="B5" s="183" t="s">
        <v>110</v>
      </c>
      <c r="C5" s="183"/>
      <c r="D5" s="183"/>
      <c r="E5" s="183"/>
      <c r="F5" s="180" t="s">
        <v>113</v>
      </c>
      <c r="G5" s="181"/>
      <c r="H5" s="181"/>
      <c r="I5" s="181"/>
      <c r="J5" s="181"/>
      <c r="K5" s="181"/>
      <c r="L5" s="181"/>
      <c r="M5" s="181"/>
      <c r="N5" s="181"/>
      <c r="O5" s="181"/>
      <c r="P5" s="181"/>
      <c r="Q5" s="182"/>
      <c r="R5" s="182"/>
      <c r="S5" s="182"/>
      <c r="T5" s="182"/>
      <c r="U5" s="182"/>
    </row>
    <row r="6" spans="2:21" ht="15.75" customHeight="1">
      <c r="B6" s="138" t="s">
        <v>123</v>
      </c>
      <c r="C6" s="139"/>
      <c r="D6" s="139"/>
      <c r="E6" s="139"/>
      <c r="F6" s="139"/>
      <c r="G6" s="139"/>
      <c r="H6" s="139"/>
      <c r="I6" s="140"/>
      <c r="J6" s="77" t="s">
        <v>1</v>
      </c>
      <c r="K6" s="141" t="s">
        <v>24</v>
      </c>
      <c r="L6" s="142"/>
      <c r="M6" s="142"/>
      <c r="N6" s="142"/>
      <c r="O6" s="142"/>
      <c r="P6" s="143"/>
      <c r="Q6" s="22"/>
      <c r="R6" s="132" t="s">
        <v>67</v>
      </c>
      <c r="S6" s="133"/>
      <c r="T6" s="133" t="s">
        <v>68</v>
      </c>
      <c r="U6" s="133"/>
    </row>
    <row r="7" spans="2:21" ht="15.75" customHeight="1">
      <c r="B7" s="127" t="s">
        <v>62</v>
      </c>
      <c r="C7" s="128"/>
      <c r="D7" s="128"/>
      <c r="E7" s="144" t="str">
        <f>表紙!E49</f>
        <v>もんか　えいたろう</v>
      </c>
      <c r="F7" s="144"/>
      <c r="G7" s="144"/>
      <c r="H7" s="144"/>
      <c r="I7" s="145"/>
      <c r="J7" s="130" t="s">
        <v>73</v>
      </c>
      <c r="K7" s="66" t="s">
        <v>111</v>
      </c>
      <c r="L7" s="171" t="s">
        <v>63</v>
      </c>
      <c r="M7" s="173">
        <v>4</v>
      </c>
      <c r="N7" s="173" t="s">
        <v>64</v>
      </c>
      <c r="O7" s="173">
        <v>15</v>
      </c>
      <c r="P7" s="174" t="s">
        <v>65</v>
      </c>
      <c r="Q7" s="164"/>
      <c r="R7" s="162"/>
      <c r="S7" s="163"/>
      <c r="T7" s="163"/>
      <c r="U7" s="163"/>
    </row>
    <row r="8" spans="2:21" ht="39.950000000000003" customHeight="1">
      <c r="B8" s="36"/>
      <c r="C8" s="134" t="str">
        <f>表紙!E50</f>
        <v>文科　Ａ太郎</v>
      </c>
      <c r="D8" s="134"/>
      <c r="E8" s="134"/>
      <c r="F8" s="134"/>
      <c r="G8" s="134"/>
      <c r="H8" s="134"/>
      <c r="I8" s="135"/>
      <c r="J8" s="131"/>
      <c r="K8" s="55">
        <v>17</v>
      </c>
      <c r="L8" s="172"/>
      <c r="M8" s="172"/>
      <c r="N8" s="172"/>
      <c r="O8" s="172"/>
      <c r="P8" s="175"/>
      <c r="Q8" s="164"/>
      <c r="R8" s="163"/>
      <c r="S8" s="163"/>
      <c r="T8" s="163"/>
      <c r="U8" s="163"/>
    </row>
    <row r="10" spans="2:21" ht="15.75" customHeight="1">
      <c r="B10" s="138" t="s">
        <v>69</v>
      </c>
      <c r="C10" s="139"/>
      <c r="D10" s="139"/>
      <c r="E10" s="139"/>
      <c r="F10" s="139"/>
      <c r="G10" s="139"/>
      <c r="H10" s="139"/>
      <c r="I10" s="140"/>
      <c r="J10" s="77" t="s">
        <v>70</v>
      </c>
      <c r="K10" s="141" t="s">
        <v>120</v>
      </c>
      <c r="L10" s="142"/>
      <c r="M10" s="142"/>
      <c r="N10" s="142"/>
      <c r="O10" s="142"/>
      <c r="P10" s="143"/>
      <c r="Q10" s="133" t="s">
        <v>91</v>
      </c>
      <c r="R10" s="133"/>
      <c r="S10" s="133"/>
      <c r="T10" s="92"/>
      <c r="U10" s="92"/>
    </row>
    <row r="11" spans="2:21" ht="15.75" customHeight="1">
      <c r="B11" s="127" t="s">
        <v>62</v>
      </c>
      <c r="C11" s="128"/>
      <c r="D11" s="128"/>
      <c r="E11" s="128" t="s">
        <v>107</v>
      </c>
      <c r="F11" s="128"/>
      <c r="G11" s="128"/>
      <c r="H11" s="128"/>
      <c r="I11" s="129"/>
      <c r="J11" s="130" t="s">
        <v>72</v>
      </c>
      <c r="K11" s="66" t="s">
        <v>111</v>
      </c>
      <c r="L11" s="171" t="s">
        <v>63</v>
      </c>
      <c r="M11" s="173">
        <v>4</v>
      </c>
      <c r="N11" s="173" t="s">
        <v>64</v>
      </c>
      <c r="O11" s="173">
        <v>1</v>
      </c>
      <c r="P11" s="174" t="s">
        <v>65</v>
      </c>
      <c r="Q11" s="216" t="s">
        <v>195</v>
      </c>
      <c r="R11" s="216"/>
      <c r="S11" s="216"/>
      <c r="T11" s="24"/>
      <c r="U11" s="24"/>
    </row>
    <row r="12" spans="2:21" ht="39.950000000000003" customHeight="1">
      <c r="B12" s="36"/>
      <c r="C12" s="136" t="s">
        <v>106</v>
      </c>
      <c r="D12" s="136"/>
      <c r="E12" s="136"/>
      <c r="F12" s="136"/>
      <c r="G12" s="136"/>
      <c r="H12" s="136"/>
      <c r="I12" s="137"/>
      <c r="J12" s="131"/>
      <c r="K12" s="55">
        <v>24</v>
      </c>
      <c r="L12" s="172"/>
      <c r="M12" s="172"/>
      <c r="N12" s="172"/>
      <c r="O12" s="172"/>
      <c r="P12" s="175"/>
      <c r="Q12" s="216"/>
      <c r="R12" s="216"/>
      <c r="S12" s="216"/>
      <c r="T12" s="24"/>
      <c r="U12" s="24"/>
    </row>
    <row r="14" spans="2:21" ht="25.5" customHeight="1">
      <c r="B14" s="180" t="s">
        <v>58</v>
      </c>
      <c r="C14" s="181"/>
      <c r="D14" s="181"/>
      <c r="E14" s="196"/>
      <c r="F14" s="43">
        <v>43188</v>
      </c>
      <c r="G14" s="43">
        <v>43188</v>
      </c>
      <c r="H14" s="43">
        <v>43188</v>
      </c>
      <c r="I14" s="43">
        <v>43188</v>
      </c>
      <c r="J14" s="43">
        <v>43186</v>
      </c>
      <c r="K14" s="43"/>
      <c r="L14" s="165"/>
      <c r="M14" s="166"/>
      <c r="N14" s="165"/>
      <c r="O14" s="166"/>
      <c r="P14" s="165"/>
      <c r="Q14" s="166"/>
      <c r="R14" s="43"/>
      <c r="S14" s="43"/>
      <c r="T14" s="43"/>
      <c r="U14" s="43"/>
    </row>
    <row r="15" spans="2:21" ht="25.5" customHeight="1">
      <c r="B15" s="193" t="s">
        <v>53</v>
      </c>
      <c r="C15" s="194"/>
      <c r="D15" s="194"/>
      <c r="E15" s="195"/>
      <c r="F15" s="44" t="s">
        <v>140</v>
      </c>
      <c r="G15" s="44" t="s">
        <v>141</v>
      </c>
      <c r="H15" s="108" t="s">
        <v>139</v>
      </c>
      <c r="I15" s="44" t="s">
        <v>109</v>
      </c>
      <c r="J15" s="44" t="s">
        <v>108</v>
      </c>
      <c r="K15" s="44"/>
      <c r="L15" s="167"/>
      <c r="M15" s="168"/>
      <c r="N15" s="167"/>
      <c r="O15" s="168"/>
      <c r="P15" s="167"/>
      <c r="Q15" s="168"/>
      <c r="R15" s="44"/>
      <c r="S15" s="44"/>
      <c r="T15" s="44"/>
      <c r="U15" s="44"/>
    </row>
    <row r="16" spans="2:21" ht="25.5" customHeight="1">
      <c r="B16" s="187" t="s">
        <v>18</v>
      </c>
      <c r="C16" s="188"/>
      <c r="D16" s="188"/>
      <c r="E16" s="189"/>
      <c r="F16" s="46" t="s">
        <v>2</v>
      </c>
      <c r="G16" s="46" t="s">
        <v>3</v>
      </c>
      <c r="H16" s="46" t="s">
        <v>4</v>
      </c>
      <c r="I16" s="46" t="s">
        <v>5</v>
      </c>
      <c r="J16" s="46" t="s">
        <v>6</v>
      </c>
      <c r="K16" s="46" t="s">
        <v>7</v>
      </c>
      <c r="L16" s="156" t="s">
        <v>8</v>
      </c>
      <c r="M16" s="157"/>
      <c r="N16" s="156" t="s">
        <v>9</v>
      </c>
      <c r="O16" s="157"/>
      <c r="P16" s="156" t="s">
        <v>10</v>
      </c>
      <c r="Q16" s="157"/>
      <c r="R16" s="46" t="s">
        <v>66</v>
      </c>
      <c r="S16" s="46" t="s">
        <v>48</v>
      </c>
      <c r="T16" s="46" t="s">
        <v>49</v>
      </c>
      <c r="U16" s="46" t="s">
        <v>50</v>
      </c>
    </row>
    <row r="17" spans="2:21" ht="25.5" customHeight="1">
      <c r="B17" s="190" t="s">
        <v>44</v>
      </c>
      <c r="C17" s="191"/>
      <c r="D17" s="191"/>
      <c r="E17" s="192"/>
      <c r="F17" s="45">
        <v>201</v>
      </c>
      <c r="G17" s="45">
        <v>200</v>
      </c>
      <c r="H17" s="45">
        <v>199</v>
      </c>
      <c r="I17" s="45">
        <v>200</v>
      </c>
      <c r="J17" s="45">
        <v>201</v>
      </c>
      <c r="K17" s="45"/>
      <c r="L17" s="158"/>
      <c r="M17" s="159"/>
      <c r="N17" s="158"/>
      <c r="O17" s="159"/>
      <c r="P17" s="158"/>
      <c r="Q17" s="159"/>
      <c r="R17" s="45"/>
      <c r="S17" s="45"/>
      <c r="T17" s="45"/>
      <c r="U17" s="45"/>
    </row>
    <row r="18" spans="2:21" ht="25.5" customHeight="1">
      <c r="B18" s="193" t="s">
        <v>30</v>
      </c>
      <c r="C18" s="194"/>
      <c r="D18" s="194"/>
      <c r="E18" s="195"/>
      <c r="F18" s="47">
        <v>199</v>
      </c>
      <c r="G18" s="47">
        <v>199</v>
      </c>
      <c r="H18" s="47">
        <v>191</v>
      </c>
      <c r="I18" s="47">
        <v>177</v>
      </c>
      <c r="J18" s="47">
        <v>165</v>
      </c>
      <c r="K18" s="47"/>
      <c r="L18" s="169"/>
      <c r="M18" s="170"/>
      <c r="N18" s="169"/>
      <c r="O18" s="170"/>
      <c r="P18" s="169"/>
      <c r="Q18" s="170"/>
      <c r="R18" s="47"/>
      <c r="S18" s="47"/>
      <c r="T18" s="47"/>
      <c r="U18" s="47"/>
    </row>
    <row r="19" spans="2:21" ht="25.5" customHeight="1">
      <c r="B19" s="15"/>
      <c r="C19" s="184" t="s">
        <v>11</v>
      </c>
      <c r="D19" s="185"/>
      <c r="E19" s="186"/>
      <c r="F19" s="48">
        <v>0</v>
      </c>
      <c r="G19" s="48">
        <v>0</v>
      </c>
      <c r="H19" s="48">
        <v>0</v>
      </c>
      <c r="I19" s="48">
        <v>4</v>
      </c>
      <c r="J19" s="48">
        <v>15</v>
      </c>
      <c r="K19" s="48"/>
      <c r="L19" s="152"/>
      <c r="M19" s="153"/>
      <c r="N19" s="152"/>
      <c r="O19" s="153"/>
      <c r="P19" s="152"/>
      <c r="Q19" s="153"/>
      <c r="R19" s="48"/>
      <c r="S19" s="48"/>
      <c r="T19" s="48"/>
      <c r="U19" s="48"/>
    </row>
    <row r="20" spans="2:21" ht="25.5" customHeight="1">
      <c r="B20" s="15"/>
      <c r="C20" s="184" t="s">
        <v>12</v>
      </c>
      <c r="D20" s="185"/>
      <c r="E20" s="186"/>
      <c r="F20" s="48">
        <v>1</v>
      </c>
      <c r="G20" s="48">
        <v>1</v>
      </c>
      <c r="H20" s="48">
        <v>6</v>
      </c>
      <c r="I20" s="48">
        <v>8</v>
      </c>
      <c r="J20" s="48">
        <v>15</v>
      </c>
      <c r="K20" s="48"/>
      <c r="L20" s="152"/>
      <c r="M20" s="153"/>
      <c r="N20" s="152"/>
      <c r="O20" s="153"/>
      <c r="P20" s="152"/>
      <c r="Q20" s="153"/>
      <c r="R20" s="48"/>
      <c r="S20" s="48"/>
      <c r="T20" s="48"/>
      <c r="U20" s="48"/>
    </row>
    <row r="21" spans="2:21" ht="25.5" customHeight="1">
      <c r="B21" s="15"/>
      <c r="C21" s="206" t="s">
        <v>13</v>
      </c>
      <c r="D21" s="207"/>
      <c r="E21" s="208"/>
      <c r="F21" s="49">
        <v>0</v>
      </c>
      <c r="G21" s="49">
        <v>0</v>
      </c>
      <c r="H21" s="49">
        <v>2</v>
      </c>
      <c r="I21" s="49">
        <v>2</v>
      </c>
      <c r="J21" s="49">
        <v>8</v>
      </c>
      <c r="K21" s="49"/>
      <c r="L21" s="154"/>
      <c r="M21" s="155"/>
      <c r="N21" s="154"/>
      <c r="O21" s="155"/>
      <c r="P21" s="154"/>
      <c r="Q21" s="155"/>
      <c r="R21" s="49"/>
      <c r="S21" s="49"/>
      <c r="T21" s="49"/>
      <c r="U21" s="49"/>
    </row>
    <row r="22" spans="2:21" ht="25.5" customHeight="1">
      <c r="B22" s="209" t="s">
        <v>31</v>
      </c>
      <c r="C22" s="210"/>
      <c r="D22" s="210"/>
      <c r="E22" s="211"/>
      <c r="F22" s="50">
        <v>2</v>
      </c>
      <c r="G22" s="50">
        <v>1</v>
      </c>
      <c r="H22" s="50">
        <v>8</v>
      </c>
      <c r="I22" s="50">
        <v>23</v>
      </c>
      <c r="J22" s="50">
        <v>36</v>
      </c>
      <c r="K22" s="50"/>
      <c r="L22" s="148"/>
      <c r="M22" s="149"/>
      <c r="N22" s="148"/>
      <c r="O22" s="149"/>
      <c r="P22" s="148"/>
      <c r="Q22" s="149"/>
      <c r="R22" s="50"/>
      <c r="S22" s="50"/>
      <c r="T22" s="50"/>
      <c r="U22" s="50"/>
    </row>
    <row r="23" spans="2:21" ht="25.5" customHeight="1">
      <c r="B23" s="16"/>
      <c r="C23" s="212" t="s">
        <v>46</v>
      </c>
      <c r="D23" s="213"/>
      <c r="E23" s="214"/>
      <c r="F23" s="51">
        <v>0</v>
      </c>
      <c r="G23" s="51">
        <v>0</v>
      </c>
      <c r="H23" s="51">
        <v>0</v>
      </c>
      <c r="I23" s="51">
        <v>0</v>
      </c>
      <c r="J23" s="51">
        <v>0</v>
      </c>
      <c r="K23" s="51"/>
      <c r="L23" s="150"/>
      <c r="M23" s="151"/>
      <c r="N23" s="150"/>
      <c r="O23" s="151"/>
      <c r="P23" s="150"/>
      <c r="Q23" s="151"/>
      <c r="R23" s="51"/>
      <c r="S23" s="51"/>
      <c r="T23" s="51"/>
      <c r="U23" s="51"/>
    </row>
    <row r="24" spans="2:21" ht="25.5" customHeight="1">
      <c r="B24" s="16"/>
      <c r="C24" s="17"/>
      <c r="D24" s="123" t="s">
        <v>32</v>
      </c>
      <c r="E24" s="124"/>
      <c r="F24" s="52">
        <v>0</v>
      </c>
      <c r="G24" s="52">
        <v>0</v>
      </c>
      <c r="H24" s="52">
        <v>0</v>
      </c>
      <c r="I24" s="52">
        <v>0</v>
      </c>
      <c r="J24" s="52">
        <v>0</v>
      </c>
      <c r="K24" s="52"/>
      <c r="L24" s="146"/>
      <c r="M24" s="147"/>
      <c r="N24" s="146"/>
      <c r="O24" s="147"/>
      <c r="P24" s="146"/>
      <c r="Q24" s="147"/>
      <c r="R24" s="52"/>
      <c r="S24" s="52"/>
      <c r="T24" s="52"/>
      <c r="U24" s="52"/>
    </row>
    <row r="25" spans="2:21" ht="25.5" customHeight="1">
      <c r="B25" s="16"/>
      <c r="C25" s="17"/>
      <c r="D25" s="123" t="s">
        <v>33</v>
      </c>
      <c r="E25" s="124"/>
      <c r="F25" s="52">
        <v>0</v>
      </c>
      <c r="G25" s="52">
        <v>0</v>
      </c>
      <c r="H25" s="52">
        <v>0</v>
      </c>
      <c r="I25" s="52">
        <v>0</v>
      </c>
      <c r="J25" s="52">
        <v>0</v>
      </c>
      <c r="K25" s="52"/>
      <c r="L25" s="146"/>
      <c r="M25" s="147"/>
      <c r="N25" s="146"/>
      <c r="O25" s="147"/>
      <c r="P25" s="146"/>
      <c r="Q25" s="147"/>
      <c r="R25" s="52"/>
      <c r="S25" s="52"/>
      <c r="T25" s="52"/>
      <c r="U25" s="52"/>
    </row>
    <row r="26" spans="2:21" ht="25.5" customHeight="1">
      <c r="B26" s="16"/>
      <c r="C26" s="17"/>
      <c r="D26" s="123" t="s">
        <v>34</v>
      </c>
      <c r="E26" s="124"/>
      <c r="F26" s="52">
        <v>0</v>
      </c>
      <c r="G26" s="52">
        <v>0</v>
      </c>
      <c r="H26" s="52">
        <v>0</v>
      </c>
      <c r="I26" s="52">
        <v>0</v>
      </c>
      <c r="J26" s="52">
        <v>0</v>
      </c>
      <c r="K26" s="52"/>
      <c r="L26" s="146"/>
      <c r="M26" s="147"/>
      <c r="N26" s="146"/>
      <c r="O26" s="147"/>
      <c r="P26" s="146"/>
      <c r="Q26" s="147"/>
      <c r="R26" s="52"/>
      <c r="S26" s="52"/>
      <c r="T26" s="52"/>
      <c r="U26" s="52"/>
    </row>
    <row r="27" spans="2:21" ht="25.5" customHeight="1">
      <c r="B27" s="16"/>
      <c r="C27" s="17"/>
      <c r="D27" s="123" t="s">
        <v>35</v>
      </c>
      <c r="E27" s="124"/>
      <c r="F27" s="52">
        <v>0</v>
      </c>
      <c r="G27" s="52">
        <v>0</v>
      </c>
      <c r="H27" s="52">
        <v>0</v>
      </c>
      <c r="I27" s="52">
        <v>0</v>
      </c>
      <c r="J27" s="52">
        <v>0</v>
      </c>
      <c r="K27" s="52"/>
      <c r="L27" s="146"/>
      <c r="M27" s="147"/>
      <c r="N27" s="146"/>
      <c r="O27" s="147"/>
      <c r="P27" s="146"/>
      <c r="Q27" s="147"/>
      <c r="R27" s="52"/>
      <c r="S27" s="52"/>
      <c r="T27" s="52"/>
      <c r="U27" s="52"/>
    </row>
    <row r="28" spans="2:21" ht="25.5" customHeight="1">
      <c r="B28" s="16"/>
      <c r="C28" s="17"/>
      <c r="D28" s="123" t="s">
        <v>36</v>
      </c>
      <c r="E28" s="124"/>
      <c r="F28" s="52">
        <v>0</v>
      </c>
      <c r="G28" s="52">
        <v>0</v>
      </c>
      <c r="H28" s="52">
        <v>0</v>
      </c>
      <c r="I28" s="52">
        <v>0</v>
      </c>
      <c r="J28" s="52">
        <v>0</v>
      </c>
      <c r="K28" s="52"/>
      <c r="L28" s="146"/>
      <c r="M28" s="147"/>
      <c r="N28" s="146"/>
      <c r="O28" s="147"/>
      <c r="P28" s="146"/>
      <c r="Q28" s="147"/>
      <c r="R28" s="52"/>
      <c r="S28" s="52"/>
      <c r="T28" s="52"/>
      <c r="U28" s="52"/>
    </row>
    <row r="29" spans="2:21" ht="25.5" customHeight="1">
      <c r="B29" s="16"/>
      <c r="C29" s="17"/>
      <c r="D29" s="123" t="s">
        <v>37</v>
      </c>
      <c r="E29" s="124"/>
      <c r="F29" s="53">
        <v>0</v>
      </c>
      <c r="G29" s="53">
        <v>0</v>
      </c>
      <c r="H29" s="53">
        <v>0</v>
      </c>
      <c r="I29" s="53">
        <v>0</v>
      </c>
      <c r="J29" s="53">
        <v>0</v>
      </c>
      <c r="K29" s="53"/>
      <c r="L29" s="146"/>
      <c r="M29" s="147"/>
      <c r="N29" s="146"/>
      <c r="O29" s="147"/>
      <c r="P29" s="146"/>
      <c r="Q29" s="147"/>
      <c r="R29" s="53"/>
      <c r="S29" s="53"/>
      <c r="T29" s="53"/>
      <c r="U29" s="53"/>
    </row>
    <row r="30" spans="2:21" ht="25.5" customHeight="1">
      <c r="B30" s="16"/>
      <c r="C30" s="17"/>
      <c r="D30" s="123" t="s">
        <v>42</v>
      </c>
      <c r="E30" s="124"/>
      <c r="F30" s="53">
        <v>0</v>
      </c>
      <c r="G30" s="53">
        <v>0</v>
      </c>
      <c r="H30" s="53">
        <v>0</v>
      </c>
      <c r="I30" s="53">
        <v>0</v>
      </c>
      <c r="J30" s="53">
        <v>0</v>
      </c>
      <c r="K30" s="53"/>
      <c r="L30" s="146"/>
      <c r="M30" s="147"/>
      <c r="N30" s="146"/>
      <c r="O30" s="147"/>
      <c r="P30" s="146"/>
      <c r="Q30" s="147"/>
      <c r="R30" s="53"/>
      <c r="S30" s="53"/>
      <c r="T30" s="53"/>
      <c r="U30" s="53"/>
    </row>
    <row r="31" spans="2:21" ht="25.5" customHeight="1">
      <c r="B31" s="18"/>
      <c r="C31" s="27"/>
      <c r="D31" s="125" t="s">
        <v>43</v>
      </c>
      <c r="E31" s="126"/>
      <c r="F31" s="54">
        <v>0</v>
      </c>
      <c r="G31" s="54">
        <v>0</v>
      </c>
      <c r="H31" s="54">
        <v>0</v>
      </c>
      <c r="I31" s="54">
        <v>0</v>
      </c>
      <c r="J31" s="54">
        <v>0</v>
      </c>
      <c r="K31" s="54"/>
      <c r="L31" s="160"/>
      <c r="M31" s="161"/>
      <c r="N31" s="160"/>
      <c r="O31" s="161"/>
      <c r="P31" s="160"/>
      <c r="Q31" s="161"/>
      <c r="R31" s="54"/>
      <c r="S31" s="54"/>
      <c r="T31" s="54"/>
      <c r="U31" s="54"/>
    </row>
    <row r="32" spans="2:21" ht="15.75" customHeight="1">
      <c r="B32" s="20"/>
      <c r="C32" s="20"/>
      <c r="D32" s="20"/>
      <c r="E32" s="20"/>
      <c r="F32" s="20"/>
      <c r="G32" s="20"/>
      <c r="H32" s="20"/>
      <c r="I32" s="20"/>
      <c r="J32" s="20"/>
      <c r="K32" s="20"/>
      <c r="L32" s="20"/>
      <c r="M32" s="20"/>
      <c r="N32" s="20"/>
      <c r="O32" s="20"/>
      <c r="P32" s="20"/>
      <c r="Q32" s="20"/>
      <c r="R32" s="20"/>
      <c r="S32" s="20"/>
      <c r="T32" s="20"/>
      <c r="U32" s="20"/>
    </row>
    <row r="33" spans="2:21" ht="14.25">
      <c r="B33" s="28" t="s">
        <v>47</v>
      </c>
      <c r="C33" s="21"/>
      <c r="D33" s="21"/>
      <c r="E33" s="21"/>
      <c r="F33" s="21"/>
      <c r="G33" s="21"/>
      <c r="H33" s="21"/>
      <c r="I33" s="21"/>
      <c r="J33" s="21"/>
      <c r="K33" s="21"/>
      <c r="L33" s="21"/>
      <c r="M33" s="21"/>
      <c r="N33" s="21"/>
      <c r="O33" s="21"/>
      <c r="P33" s="21"/>
      <c r="Q33" s="21"/>
      <c r="R33" s="21"/>
      <c r="S33" s="21"/>
      <c r="T33" s="21"/>
      <c r="U33" s="21"/>
    </row>
    <row r="34" spans="2:21" ht="99.75" customHeight="1">
      <c r="B34" s="215" t="s">
        <v>192</v>
      </c>
      <c r="C34" s="215"/>
      <c r="D34" s="215"/>
      <c r="E34" s="215"/>
      <c r="F34" s="215"/>
      <c r="G34" s="215"/>
      <c r="H34" s="215"/>
      <c r="I34" s="215"/>
      <c r="J34" s="215"/>
      <c r="K34" s="215"/>
      <c r="L34" s="215"/>
      <c r="M34" s="215"/>
      <c r="N34" s="215"/>
      <c r="O34" s="215"/>
      <c r="P34" s="215"/>
      <c r="Q34" s="215"/>
      <c r="R34" s="215"/>
      <c r="S34" s="215"/>
      <c r="T34" s="215"/>
      <c r="U34" s="215"/>
    </row>
    <row r="35" spans="2:21" ht="96" customHeight="1">
      <c r="B35" s="215"/>
      <c r="C35" s="215"/>
      <c r="D35" s="215"/>
      <c r="E35" s="215"/>
      <c r="F35" s="215"/>
      <c r="G35" s="215"/>
      <c r="H35" s="215"/>
      <c r="I35" s="215"/>
      <c r="J35" s="215"/>
      <c r="K35" s="215"/>
      <c r="L35" s="215"/>
      <c r="M35" s="215"/>
      <c r="N35" s="215"/>
      <c r="O35" s="215"/>
      <c r="P35" s="215"/>
      <c r="Q35" s="215"/>
      <c r="R35" s="215"/>
      <c r="S35" s="215"/>
      <c r="T35" s="215"/>
      <c r="U35" s="215"/>
    </row>
    <row r="36" spans="2:21" ht="94.5" customHeight="1">
      <c r="B36" s="215"/>
      <c r="C36" s="215"/>
      <c r="D36" s="215"/>
      <c r="E36" s="215"/>
      <c r="F36" s="215"/>
      <c r="G36" s="215"/>
      <c r="H36" s="215"/>
      <c r="I36" s="215"/>
      <c r="J36" s="215"/>
      <c r="K36" s="215"/>
      <c r="L36" s="215"/>
      <c r="M36" s="215"/>
      <c r="N36" s="215"/>
      <c r="O36" s="215"/>
      <c r="P36" s="215"/>
      <c r="Q36" s="215"/>
      <c r="R36" s="215"/>
      <c r="S36" s="215"/>
      <c r="T36" s="215"/>
      <c r="U36" s="215"/>
    </row>
    <row r="37" spans="2:21" ht="146.25" customHeight="1">
      <c r="B37" s="215"/>
      <c r="C37" s="215"/>
      <c r="D37" s="215"/>
      <c r="E37" s="215"/>
      <c r="F37" s="215"/>
      <c r="G37" s="215"/>
      <c r="H37" s="215"/>
      <c r="I37" s="215"/>
      <c r="J37" s="215"/>
      <c r="K37" s="215"/>
      <c r="L37" s="215"/>
      <c r="M37" s="215"/>
      <c r="N37" s="215"/>
      <c r="O37" s="215"/>
      <c r="P37" s="215"/>
      <c r="Q37" s="215"/>
      <c r="R37" s="215"/>
      <c r="S37" s="215"/>
      <c r="T37" s="215"/>
      <c r="U37" s="215"/>
    </row>
    <row r="38" spans="2:21" ht="134.25" customHeight="1">
      <c r="B38" s="215"/>
      <c r="C38" s="215"/>
      <c r="D38" s="215"/>
      <c r="E38" s="215"/>
      <c r="F38" s="215"/>
      <c r="G38" s="215"/>
      <c r="H38" s="215"/>
      <c r="I38" s="215"/>
      <c r="J38" s="215"/>
      <c r="K38" s="215"/>
      <c r="L38" s="215"/>
      <c r="M38" s="215"/>
      <c r="N38" s="215"/>
      <c r="O38" s="215"/>
      <c r="P38" s="215"/>
      <c r="Q38" s="215"/>
      <c r="R38" s="215"/>
      <c r="S38" s="215"/>
      <c r="T38" s="215"/>
      <c r="U38" s="215"/>
    </row>
    <row r="39" spans="2:21" ht="184.5" customHeight="1">
      <c r="B39" s="215"/>
      <c r="C39" s="215"/>
      <c r="D39" s="215"/>
      <c r="E39" s="215"/>
      <c r="F39" s="215"/>
      <c r="G39" s="215"/>
      <c r="H39" s="215"/>
      <c r="I39" s="215"/>
      <c r="J39" s="215"/>
      <c r="K39" s="215"/>
      <c r="L39" s="215"/>
      <c r="M39" s="215"/>
      <c r="N39" s="215"/>
      <c r="O39" s="215"/>
      <c r="P39" s="215"/>
      <c r="Q39" s="215"/>
      <c r="R39" s="215"/>
      <c r="S39" s="215"/>
      <c r="T39" s="215"/>
      <c r="U39" s="215"/>
    </row>
    <row r="40" spans="2:21" ht="6.75" customHeight="1">
      <c r="B40" s="14"/>
      <c r="C40" s="14"/>
      <c r="D40" s="14"/>
      <c r="E40" s="14"/>
      <c r="F40" s="14"/>
      <c r="G40" s="14"/>
      <c r="H40" s="14"/>
      <c r="I40" s="14"/>
      <c r="J40" s="14"/>
      <c r="K40" s="14"/>
      <c r="L40" s="14"/>
      <c r="M40" s="14"/>
      <c r="N40" s="14"/>
      <c r="O40" s="14"/>
      <c r="P40" s="14"/>
      <c r="Q40" s="14"/>
    </row>
    <row r="41" spans="2:21" ht="14.25">
      <c r="B41" s="29" t="s">
        <v>23</v>
      </c>
      <c r="C41" s="29"/>
      <c r="D41" s="29"/>
      <c r="E41" s="29"/>
      <c r="F41" s="29"/>
      <c r="G41" s="29"/>
      <c r="H41" s="29"/>
      <c r="I41" s="29"/>
      <c r="J41" s="29"/>
      <c r="K41" s="29"/>
      <c r="L41" s="29"/>
      <c r="M41" s="29"/>
      <c r="N41" s="29"/>
      <c r="O41" s="29"/>
      <c r="P41" s="29"/>
      <c r="Q41" s="29"/>
      <c r="R41" s="30"/>
      <c r="S41" s="30"/>
      <c r="T41" s="30"/>
      <c r="U41" s="30"/>
    </row>
    <row r="42" spans="2:21" ht="21.75" customHeight="1">
      <c r="B42" s="197" t="s">
        <v>193</v>
      </c>
      <c r="C42" s="198"/>
      <c r="D42" s="198"/>
      <c r="E42" s="198"/>
      <c r="F42" s="198"/>
      <c r="G42" s="198"/>
      <c r="H42" s="198"/>
      <c r="I42" s="198"/>
      <c r="J42" s="198"/>
      <c r="K42" s="198"/>
      <c r="L42" s="198"/>
      <c r="M42" s="198"/>
      <c r="N42" s="198"/>
      <c r="O42" s="198"/>
      <c r="P42" s="198"/>
      <c r="Q42" s="198"/>
      <c r="R42" s="198"/>
      <c r="S42" s="198"/>
      <c r="T42" s="198"/>
      <c r="U42" s="199"/>
    </row>
    <row r="43" spans="2:21" ht="21.75" customHeight="1">
      <c r="B43" s="200"/>
      <c r="C43" s="201"/>
      <c r="D43" s="201"/>
      <c r="E43" s="201"/>
      <c r="F43" s="201"/>
      <c r="G43" s="201"/>
      <c r="H43" s="201"/>
      <c r="I43" s="201"/>
      <c r="J43" s="201"/>
      <c r="K43" s="201"/>
      <c r="L43" s="201"/>
      <c r="M43" s="201"/>
      <c r="N43" s="201"/>
      <c r="O43" s="201"/>
      <c r="P43" s="201"/>
      <c r="Q43" s="201"/>
      <c r="R43" s="201"/>
      <c r="S43" s="201"/>
      <c r="T43" s="201"/>
      <c r="U43" s="202"/>
    </row>
    <row r="44" spans="2:21" ht="21.75" customHeight="1">
      <c r="B44" s="200"/>
      <c r="C44" s="201"/>
      <c r="D44" s="201"/>
      <c r="E44" s="201"/>
      <c r="F44" s="201"/>
      <c r="G44" s="201"/>
      <c r="H44" s="201"/>
      <c r="I44" s="201"/>
      <c r="J44" s="201"/>
      <c r="K44" s="201"/>
      <c r="L44" s="201"/>
      <c r="M44" s="201"/>
      <c r="N44" s="201"/>
      <c r="O44" s="201"/>
      <c r="P44" s="201"/>
      <c r="Q44" s="201"/>
      <c r="R44" s="201"/>
      <c r="S44" s="201"/>
      <c r="T44" s="201"/>
      <c r="U44" s="202"/>
    </row>
    <row r="45" spans="2:21" ht="21.75" customHeight="1">
      <c r="B45" s="200"/>
      <c r="C45" s="201"/>
      <c r="D45" s="201"/>
      <c r="E45" s="201"/>
      <c r="F45" s="201"/>
      <c r="G45" s="201"/>
      <c r="H45" s="201"/>
      <c r="I45" s="201"/>
      <c r="J45" s="201"/>
      <c r="K45" s="201"/>
      <c r="L45" s="201"/>
      <c r="M45" s="201"/>
      <c r="N45" s="201"/>
      <c r="O45" s="201"/>
      <c r="P45" s="201"/>
      <c r="Q45" s="201"/>
      <c r="R45" s="201"/>
      <c r="S45" s="201"/>
      <c r="T45" s="201"/>
      <c r="U45" s="202"/>
    </row>
    <row r="46" spans="2:21" ht="21.75" customHeight="1">
      <c r="B46" s="200"/>
      <c r="C46" s="201"/>
      <c r="D46" s="201"/>
      <c r="E46" s="201"/>
      <c r="F46" s="201"/>
      <c r="G46" s="201"/>
      <c r="H46" s="201"/>
      <c r="I46" s="201"/>
      <c r="J46" s="201"/>
      <c r="K46" s="201"/>
      <c r="L46" s="201"/>
      <c r="M46" s="201"/>
      <c r="N46" s="201"/>
      <c r="O46" s="201"/>
      <c r="P46" s="201"/>
      <c r="Q46" s="201"/>
      <c r="R46" s="201"/>
      <c r="S46" s="201"/>
      <c r="T46" s="201"/>
      <c r="U46" s="202"/>
    </row>
    <row r="47" spans="2:21" ht="21.75" customHeight="1">
      <c r="B47" s="203"/>
      <c r="C47" s="204"/>
      <c r="D47" s="204"/>
      <c r="E47" s="204"/>
      <c r="F47" s="204"/>
      <c r="G47" s="204"/>
      <c r="H47" s="204"/>
      <c r="I47" s="204"/>
      <c r="J47" s="204"/>
      <c r="K47" s="204"/>
      <c r="L47" s="204"/>
      <c r="M47" s="204"/>
      <c r="N47" s="204"/>
      <c r="O47" s="204"/>
      <c r="P47" s="204"/>
      <c r="Q47" s="204"/>
      <c r="R47" s="204"/>
      <c r="S47" s="204"/>
      <c r="T47" s="204"/>
      <c r="U47" s="205"/>
    </row>
    <row r="48" spans="2:21" ht="10.5" customHeight="1">
      <c r="B48" s="78"/>
      <c r="C48" s="78"/>
      <c r="D48" s="78"/>
      <c r="E48" s="78"/>
      <c r="F48" s="78"/>
      <c r="G48" s="78"/>
      <c r="H48" s="78"/>
      <c r="I48" s="78"/>
      <c r="J48" s="78"/>
      <c r="K48" s="3"/>
    </row>
    <row r="49" spans="2:21" ht="14.25">
      <c r="B49" s="23" t="s">
        <v>86</v>
      </c>
    </row>
    <row r="50" spans="2:21" ht="21" customHeight="1">
      <c r="B50" s="177"/>
      <c r="C50" s="177"/>
      <c r="D50" s="177"/>
      <c r="E50" s="177"/>
      <c r="F50" s="177"/>
      <c r="G50" s="177"/>
      <c r="H50" s="177"/>
      <c r="I50" s="177"/>
      <c r="J50" s="177"/>
      <c r="K50" s="177"/>
      <c r="L50" s="177"/>
      <c r="M50" s="177"/>
      <c r="N50" s="177"/>
      <c r="O50" s="177"/>
      <c r="P50" s="177"/>
      <c r="Q50" s="177"/>
      <c r="R50" s="177"/>
      <c r="S50" s="177"/>
      <c r="T50" s="177"/>
      <c r="U50" s="177"/>
    </row>
    <row r="51" spans="2:21" ht="21" customHeight="1">
      <c r="B51" s="177"/>
      <c r="C51" s="177"/>
      <c r="D51" s="177"/>
      <c r="E51" s="177"/>
      <c r="F51" s="177"/>
      <c r="G51" s="177"/>
      <c r="H51" s="177"/>
      <c r="I51" s="177"/>
      <c r="J51" s="177"/>
      <c r="K51" s="177"/>
      <c r="L51" s="177"/>
      <c r="M51" s="177"/>
      <c r="N51" s="177"/>
      <c r="O51" s="177"/>
      <c r="P51" s="177"/>
      <c r="Q51" s="177"/>
      <c r="R51" s="177"/>
      <c r="S51" s="177"/>
      <c r="T51" s="177"/>
      <c r="U51" s="177"/>
    </row>
    <row r="52" spans="2:21" ht="21" customHeight="1">
      <c r="B52" s="177"/>
      <c r="C52" s="177"/>
      <c r="D52" s="177"/>
      <c r="E52" s="177"/>
      <c r="F52" s="177"/>
      <c r="G52" s="177"/>
      <c r="H52" s="177"/>
      <c r="I52" s="177"/>
      <c r="J52" s="177"/>
      <c r="K52" s="177"/>
      <c r="L52" s="177"/>
      <c r="M52" s="177"/>
      <c r="N52" s="177"/>
      <c r="O52" s="177"/>
      <c r="P52" s="177"/>
      <c r="Q52" s="177"/>
      <c r="R52" s="177"/>
      <c r="S52" s="177"/>
      <c r="T52" s="177"/>
      <c r="U52" s="177"/>
    </row>
    <row r="53" spans="2:21" ht="21" customHeight="1">
      <c r="B53" s="177"/>
      <c r="C53" s="177"/>
      <c r="D53" s="177"/>
      <c r="E53" s="177"/>
      <c r="F53" s="177"/>
      <c r="G53" s="177"/>
      <c r="H53" s="177"/>
      <c r="I53" s="177"/>
      <c r="J53" s="177"/>
      <c r="K53" s="177"/>
      <c r="L53" s="177"/>
      <c r="M53" s="177"/>
      <c r="N53" s="177"/>
      <c r="O53" s="177"/>
      <c r="P53" s="177"/>
      <c r="Q53" s="177"/>
      <c r="R53" s="177"/>
      <c r="S53" s="177"/>
      <c r="T53" s="177"/>
      <c r="U53" s="177"/>
    </row>
    <row r="54" spans="2:21" ht="9.9499999999999993" customHeight="1">
      <c r="B54" s="10"/>
    </row>
  </sheetData>
  <mergeCells count="108">
    <mergeCell ref="B4:H4"/>
    <mergeCell ref="T7:U8"/>
    <mergeCell ref="B50:U53"/>
    <mergeCell ref="B2:U2"/>
    <mergeCell ref="F5:U5"/>
    <mergeCell ref="B5:E5"/>
    <mergeCell ref="C20:E20"/>
    <mergeCell ref="B16:E16"/>
    <mergeCell ref="B17:E17"/>
    <mergeCell ref="C19:E19"/>
    <mergeCell ref="B18:E18"/>
    <mergeCell ref="B15:E15"/>
    <mergeCell ref="B6:I6"/>
    <mergeCell ref="B14:E14"/>
    <mergeCell ref="B42:U47"/>
    <mergeCell ref="C21:E21"/>
    <mergeCell ref="B22:E22"/>
    <mergeCell ref="C23:E23"/>
    <mergeCell ref="B34:U39"/>
    <mergeCell ref="J7:J8"/>
    <mergeCell ref="Q10:S10"/>
    <mergeCell ref="Q11:S12"/>
    <mergeCell ref="N20:O20"/>
    <mergeCell ref="L21:M21"/>
    <mergeCell ref="L18:M18"/>
    <mergeCell ref="N18:O18"/>
    <mergeCell ref="K6:P6"/>
    <mergeCell ref="L7:L8"/>
    <mergeCell ref="M7:M8"/>
    <mergeCell ref="N7:N8"/>
    <mergeCell ref="O7:O8"/>
    <mergeCell ref="P7:P8"/>
    <mergeCell ref="L14:M14"/>
    <mergeCell ref="N14:O14"/>
    <mergeCell ref="L15:M15"/>
    <mergeCell ref="N15:O15"/>
    <mergeCell ref="L16:M16"/>
    <mergeCell ref="N11:N12"/>
    <mergeCell ref="O11:O12"/>
    <mergeCell ref="P11:P12"/>
    <mergeCell ref="L11:L12"/>
    <mergeCell ref="M11:M12"/>
    <mergeCell ref="P31:Q31"/>
    <mergeCell ref="R7:S8"/>
    <mergeCell ref="P23:Q23"/>
    <mergeCell ref="P24:Q24"/>
    <mergeCell ref="P25:Q25"/>
    <mergeCell ref="P26:Q26"/>
    <mergeCell ref="P27:Q27"/>
    <mergeCell ref="L31:M31"/>
    <mergeCell ref="N31:O31"/>
    <mergeCell ref="Q7:Q8"/>
    <mergeCell ref="P14:Q14"/>
    <mergeCell ref="P15:Q15"/>
    <mergeCell ref="P16:Q16"/>
    <mergeCell ref="P17:Q17"/>
    <mergeCell ref="P18:Q18"/>
    <mergeCell ref="P19:Q19"/>
    <mergeCell ref="P20:Q20"/>
    <mergeCell ref="P21:Q21"/>
    <mergeCell ref="P22:Q22"/>
    <mergeCell ref="L28:M28"/>
    <mergeCell ref="N28:O28"/>
    <mergeCell ref="L29:M29"/>
    <mergeCell ref="N29:O29"/>
    <mergeCell ref="L30:M30"/>
    <mergeCell ref="P29:Q29"/>
    <mergeCell ref="P30:Q30"/>
    <mergeCell ref="N30:O30"/>
    <mergeCell ref="L25:M25"/>
    <mergeCell ref="N25:O25"/>
    <mergeCell ref="L26:M26"/>
    <mergeCell ref="N26:O26"/>
    <mergeCell ref="L27:M27"/>
    <mergeCell ref="N27:O27"/>
    <mergeCell ref="R6:S6"/>
    <mergeCell ref="C8:I8"/>
    <mergeCell ref="C12:I12"/>
    <mergeCell ref="D27:E27"/>
    <mergeCell ref="D28:E28"/>
    <mergeCell ref="T6:U6"/>
    <mergeCell ref="B10:I10"/>
    <mergeCell ref="K10:P10"/>
    <mergeCell ref="B7:D7"/>
    <mergeCell ref="E7:I7"/>
    <mergeCell ref="P28:Q28"/>
    <mergeCell ref="L22:M22"/>
    <mergeCell ref="N22:O22"/>
    <mergeCell ref="L23:M23"/>
    <mergeCell ref="N23:O23"/>
    <mergeCell ref="L24:M24"/>
    <mergeCell ref="N24:O24"/>
    <mergeCell ref="L19:M19"/>
    <mergeCell ref="N19:O19"/>
    <mergeCell ref="L20:M20"/>
    <mergeCell ref="N21:O21"/>
    <mergeCell ref="N16:O16"/>
    <mergeCell ref="L17:M17"/>
    <mergeCell ref="N17:O17"/>
    <mergeCell ref="D29:E29"/>
    <mergeCell ref="D30:E30"/>
    <mergeCell ref="D31:E31"/>
    <mergeCell ref="D24:E24"/>
    <mergeCell ref="D25:E25"/>
    <mergeCell ref="D26:E26"/>
    <mergeCell ref="B11:D11"/>
    <mergeCell ref="E11:I11"/>
    <mergeCell ref="J11:J12"/>
  </mergeCells>
  <phoneticPr fontId="2"/>
  <pageMargins left="0.70866141732283472" right="0.31496062992125984" top="0.74803149606299213" bottom="0.74803149606299213" header="0.31496062992125984" footer="0.31496062992125984"/>
  <pageSetup paperSize="9" scale="63" orientation="portrait"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1"/>
  <sheetViews>
    <sheetView view="pageBreakPreview" topLeftCell="A53" zoomScaleNormal="75" zoomScaleSheetLayoutView="100" workbookViewId="0">
      <selection activeCell="L8" sqref="L8"/>
    </sheetView>
  </sheetViews>
  <sheetFormatPr defaultRowHeight="13.5"/>
  <cols>
    <col min="1" max="1" width="1.625" style="2" customWidth="1"/>
    <col min="2" max="9" width="2.875" style="2" customWidth="1"/>
    <col min="10" max="10" width="19.125" style="2" customWidth="1"/>
    <col min="11" max="23" width="8.25" style="2" customWidth="1"/>
    <col min="24" max="24" width="1.625" style="2" customWidth="1"/>
    <col min="25" max="16384" width="9" style="2"/>
  </cols>
  <sheetData>
    <row r="1" spans="2:26" ht="9.9499999999999993" customHeight="1"/>
    <row r="2" spans="2:26" ht="33" customHeight="1">
      <c r="B2" s="178" t="s">
        <v>101</v>
      </c>
      <c r="C2" s="178"/>
      <c r="D2" s="178"/>
      <c r="E2" s="178"/>
      <c r="F2" s="178"/>
      <c r="G2" s="178"/>
      <c r="H2" s="178"/>
      <c r="I2" s="178"/>
      <c r="J2" s="178"/>
      <c r="K2" s="178"/>
      <c r="L2" s="178"/>
      <c r="M2" s="178"/>
      <c r="N2" s="178"/>
      <c r="O2" s="178"/>
      <c r="P2" s="178"/>
      <c r="Q2" s="178"/>
      <c r="R2" s="178"/>
      <c r="S2" s="178"/>
      <c r="T2" s="178"/>
      <c r="U2" s="178"/>
      <c r="V2" s="178"/>
      <c r="W2" s="178"/>
    </row>
    <row r="3" spans="2:26" ht="5.0999999999999996" customHeight="1">
      <c r="B3" s="74"/>
      <c r="C3" s="74"/>
      <c r="D3" s="74"/>
      <c r="E3" s="74"/>
      <c r="F3" s="74"/>
      <c r="G3" s="74"/>
      <c r="H3" s="74"/>
      <c r="I3" s="74"/>
      <c r="J3" s="74"/>
      <c r="K3" s="74"/>
      <c r="L3" s="74"/>
      <c r="M3" s="74"/>
      <c r="N3" s="74"/>
      <c r="O3" s="74"/>
      <c r="P3" s="74"/>
      <c r="Q3" s="74"/>
      <c r="R3" s="74"/>
      <c r="S3" s="74"/>
      <c r="T3" s="74"/>
      <c r="U3" s="74"/>
      <c r="V3" s="74"/>
      <c r="W3" s="74"/>
    </row>
    <row r="4" spans="2:26" ht="20.100000000000001" customHeight="1">
      <c r="B4" s="26" t="s">
        <v>78</v>
      </c>
      <c r="C4" s="34"/>
      <c r="D4" s="34"/>
      <c r="E4" s="34"/>
      <c r="F4" s="34"/>
      <c r="G4" s="34"/>
      <c r="H4" s="34"/>
      <c r="I4" s="34"/>
      <c r="J4" s="217" t="s">
        <v>112</v>
      </c>
      <c r="K4" s="183"/>
      <c r="L4" s="218"/>
      <c r="M4" s="32"/>
      <c r="N4" s="38" t="s">
        <v>82</v>
      </c>
      <c r="O4" s="39"/>
      <c r="P4" s="217" t="s">
        <v>115</v>
      </c>
      <c r="Q4" s="183"/>
      <c r="R4" s="218"/>
      <c r="S4" s="32"/>
      <c r="T4" s="32"/>
      <c r="U4" s="32"/>
      <c r="V4" s="32"/>
      <c r="W4" s="32"/>
    </row>
    <row r="5" spans="2:26" ht="20.100000000000001" customHeight="1">
      <c r="B5" s="75" t="s">
        <v>79</v>
      </c>
      <c r="C5" s="75"/>
      <c r="D5" s="75"/>
      <c r="E5" s="75"/>
      <c r="F5" s="75"/>
      <c r="G5" s="75"/>
      <c r="H5" s="75"/>
      <c r="I5" s="75"/>
      <c r="J5" s="245">
        <v>42471</v>
      </c>
      <c r="K5" s="246"/>
      <c r="L5" s="75"/>
      <c r="M5" s="40"/>
      <c r="N5" s="33" t="s">
        <v>80</v>
      </c>
      <c r="O5" s="75"/>
      <c r="P5" s="138" t="s">
        <v>114</v>
      </c>
      <c r="Q5" s="139"/>
      <c r="R5" s="140"/>
      <c r="S5" s="26"/>
      <c r="T5" s="26"/>
      <c r="U5" s="26"/>
      <c r="V5" s="33"/>
      <c r="W5" s="33"/>
    </row>
    <row r="6" spans="2:26" ht="31.5" customHeight="1">
      <c r="B6" s="75" t="s">
        <v>81</v>
      </c>
      <c r="C6" s="75"/>
      <c r="D6" s="75"/>
      <c r="E6" s="75"/>
      <c r="F6" s="75"/>
      <c r="G6" s="75"/>
      <c r="H6" s="75"/>
      <c r="I6" s="75"/>
      <c r="J6" s="242" t="s">
        <v>151</v>
      </c>
      <c r="K6" s="243"/>
      <c r="L6" s="243"/>
      <c r="M6" s="243"/>
      <c r="N6" s="243"/>
      <c r="O6" s="243"/>
      <c r="P6" s="243"/>
      <c r="Q6" s="243"/>
      <c r="R6" s="243"/>
      <c r="S6" s="243"/>
      <c r="T6" s="243"/>
      <c r="U6" s="243"/>
      <c r="V6" s="243"/>
      <c r="W6" s="244"/>
    </row>
    <row r="7" spans="2:26" ht="13.5" customHeight="1">
      <c r="B7" s="75"/>
      <c r="C7" s="75"/>
      <c r="D7" s="75"/>
      <c r="E7" s="75"/>
      <c r="F7" s="75"/>
      <c r="G7" s="40"/>
      <c r="H7" s="40"/>
      <c r="I7" s="40"/>
      <c r="J7" s="70"/>
      <c r="K7" s="70"/>
      <c r="L7" s="70"/>
      <c r="M7" s="33"/>
      <c r="N7" s="40"/>
      <c r="O7" s="70"/>
      <c r="P7" s="70"/>
      <c r="Q7" s="70"/>
      <c r="R7" s="70"/>
      <c r="S7" s="40"/>
      <c r="T7" s="70"/>
      <c r="U7" s="70"/>
      <c r="V7" s="70"/>
      <c r="W7" s="70"/>
    </row>
    <row r="8" spans="2:26" ht="20.100000000000001" customHeight="1">
      <c r="B8" s="73" t="s">
        <v>88</v>
      </c>
      <c r="C8" s="73"/>
      <c r="D8" s="73"/>
      <c r="E8" s="73"/>
      <c r="F8" s="73"/>
      <c r="G8" s="37"/>
      <c r="H8" s="37"/>
      <c r="I8" s="37"/>
      <c r="J8" s="73"/>
      <c r="K8" s="73"/>
      <c r="L8" s="73"/>
      <c r="M8" s="30"/>
      <c r="N8" s="35"/>
      <c r="O8" s="73"/>
      <c r="P8" s="75"/>
      <c r="Q8" s="75"/>
      <c r="R8" s="75"/>
      <c r="S8" s="40"/>
      <c r="T8" s="73"/>
      <c r="U8" s="73"/>
      <c r="V8" s="73"/>
      <c r="W8" s="73"/>
    </row>
    <row r="9" spans="2:26" ht="20.100000000000001" customHeight="1">
      <c r="B9" s="141" t="s">
        <v>89</v>
      </c>
      <c r="C9" s="142"/>
      <c r="D9" s="142"/>
      <c r="E9" s="142"/>
      <c r="F9" s="142"/>
      <c r="G9" s="142"/>
      <c r="H9" s="142"/>
      <c r="I9" s="72" t="s">
        <v>90</v>
      </c>
      <c r="J9" s="142" t="str">
        <f>表紙!$E$49</f>
        <v>もんか　えいたろう</v>
      </c>
      <c r="K9" s="142"/>
      <c r="L9" s="142"/>
      <c r="M9" s="93" t="s">
        <v>83</v>
      </c>
      <c r="N9" s="141" t="s">
        <v>1</v>
      </c>
      <c r="O9" s="143"/>
      <c r="P9" s="228" t="s">
        <v>22</v>
      </c>
      <c r="Q9" s="229"/>
      <c r="R9" s="229"/>
      <c r="S9" s="230"/>
      <c r="T9" s="133" t="s">
        <v>18</v>
      </c>
      <c r="U9" s="133"/>
      <c r="V9" s="141" t="s">
        <v>14</v>
      </c>
      <c r="W9" s="143"/>
    </row>
    <row r="10" spans="2:26" ht="27.75" customHeight="1">
      <c r="B10" s="281" t="str">
        <f>表紙!$E$50</f>
        <v>文科　Ａ太郎</v>
      </c>
      <c r="C10" s="282"/>
      <c r="D10" s="282"/>
      <c r="E10" s="282"/>
      <c r="F10" s="282"/>
      <c r="G10" s="282"/>
      <c r="H10" s="282"/>
      <c r="I10" s="282"/>
      <c r="J10" s="282"/>
      <c r="K10" s="282"/>
      <c r="L10" s="282"/>
      <c r="M10" s="283"/>
      <c r="N10" s="284" t="str">
        <f>共通シート!$J$7</f>
        <v>男</v>
      </c>
      <c r="O10" s="285"/>
      <c r="P10" s="286" t="s">
        <v>116</v>
      </c>
      <c r="Q10" s="287"/>
      <c r="R10" s="287"/>
      <c r="S10" s="288"/>
      <c r="T10" s="280" t="s">
        <v>142</v>
      </c>
      <c r="U10" s="280"/>
      <c r="V10" s="167" t="s">
        <v>117</v>
      </c>
      <c r="W10" s="168"/>
    </row>
    <row r="11" spans="2:26" ht="13.5" customHeight="1">
      <c r="B11" s="94"/>
      <c r="C11" s="94"/>
      <c r="D11" s="94"/>
      <c r="E11" s="94"/>
      <c r="F11" s="94"/>
      <c r="G11" s="94"/>
      <c r="H11" s="94"/>
      <c r="I11" s="94"/>
      <c r="J11" s="94"/>
      <c r="K11" s="94"/>
      <c r="L11" s="94"/>
      <c r="M11" s="94"/>
      <c r="N11" s="41"/>
      <c r="O11" s="41"/>
      <c r="P11" s="95"/>
      <c r="Q11" s="95"/>
      <c r="R11" s="95"/>
      <c r="S11" s="95"/>
      <c r="T11" s="76"/>
      <c r="U11" s="76"/>
      <c r="V11" s="41"/>
      <c r="W11" s="41"/>
    </row>
    <row r="12" spans="2:26" ht="20.100000000000001" customHeight="1">
      <c r="B12" s="75" t="s">
        <v>92</v>
      </c>
      <c r="C12" s="92"/>
      <c r="D12" s="92"/>
      <c r="E12" s="92"/>
      <c r="F12" s="92"/>
      <c r="G12" s="92"/>
      <c r="H12" s="92"/>
      <c r="I12" s="92"/>
      <c r="J12" s="92"/>
      <c r="K12" s="92"/>
      <c r="L12" s="92"/>
      <c r="M12" s="92"/>
      <c r="N12" s="92"/>
      <c r="O12" s="92"/>
      <c r="P12" s="92"/>
      <c r="Q12" s="92"/>
      <c r="R12" s="92"/>
      <c r="S12" s="92"/>
      <c r="T12" s="92"/>
      <c r="U12" s="92"/>
      <c r="V12" s="92"/>
      <c r="W12" s="92"/>
    </row>
    <row r="13" spans="2:26" ht="21.2" customHeight="1">
      <c r="B13" s="71"/>
      <c r="C13" s="72"/>
      <c r="D13" s="133" t="s">
        <v>84</v>
      </c>
      <c r="E13" s="133"/>
      <c r="F13" s="133"/>
      <c r="G13" s="133"/>
      <c r="H13" s="133"/>
      <c r="I13" s="133"/>
      <c r="J13" s="133"/>
      <c r="K13" s="133"/>
      <c r="L13" s="133"/>
      <c r="M13" s="133"/>
      <c r="N13" s="133"/>
      <c r="O13" s="141" t="s">
        <v>94</v>
      </c>
      <c r="P13" s="142"/>
      <c r="Q13" s="143"/>
      <c r="R13" s="141" t="s">
        <v>87</v>
      </c>
      <c r="S13" s="143"/>
      <c r="T13" s="142" t="s">
        <v>85</v>
      </c>
      <c r="U13" s="143"/>
      <c r="V13" s="92"/>
      <c r="W13" s="92"/>
      <c r="X13" s="92"/>
      <c r="Y13" s="92"/>
      <c r="Z13" s="92"/>
    </row>
    <row r="14" spans="2:26" ht="132.75" customHeight="1">
      <c r="B14" s="141" t="s">
        <v>93</v>
      </c>
      <c r="C14" s="142"/>
      <c r="D14" s="215" t="s">
        <v>194</v>
      </c>
      <c r="E14" s="215"/>
      <c r="F14" s="215"/>
      <c r="G14" s="215"/>
      <c r="H14" s="215"/>
      <c r="I14" s="215"/>
      <c r="J14" s="215"/>
      <c r="K14" s="215"/>
      <c r="L14" s="215"/>
      <c r="M14" s="215"/>
      <c r="N14" s="215"/>
      <c r="O14" s="247" t="str">
        <f>P10</f>
        <v>初中市立虎門小学校</v>
      </c>
      <c r="P14" s="248"/>
      <c r="Q14" s="249"/>
      <c r="R14" s="217" t="s">
        <v>195</v>
      </c>
      <c r="S14" s="218"/>
      <c r="T14" s="217" t="s">
        <v>118</v>
      </c>
      <c r="U14" s="218"/>
      <c r="V14" s="79"/>
      <c r="W14" s="79"/>
      <c r="X14" s="79"/>
      <c r="Y14" s="79"/>
      <c r="Z14" s="79"/>
    </row>
    <row r="15" spans="2:26" ht="69.95" customHeight="1">
      <c r="B15" s="141" t="s">
        <v>77</v>
      </c>
      <c r="C15" s="142"/>
      <c r="D15" s="215" t="s">
        <v>143</v>
      </c>
      <c r="E15" s="215"/>
      <c r="F15" s="215"/>
      <c r="G15" s="215"/>
      <c r="H15" s="215"/>
      <c r="I15" s="215"/>
      <c r="J15" s="215"/>
      <c r="K15" s="215"/>
      <c r="L15" s="215"/>
      <c r="M15" s="215"/>
      <c r="N15" s="215"/>
      <c r="O15" s="250"/>
      <c r="P15" s="251"/>
      <c r="Q15" s="252"/>
      <c r="R15" s="256" t="str">
        <f>共通シート!Q11</f>
        <v>xxx-xxx-xxx</v>
      </c>
      <c r="S15" s="257"/>
      <c r="T15" s="289" t="str">
        <f>共通シート!$C$12</f>
        <v>文科　Ａ十郎</v>
      </c>
      <c r="U15" s="290"/>
      <c r="V15" s="79"/>
      <c r="W15" s="79"/>
      <c r="X15" s="79"/>
      <c r="Y15" s="79"/>
      <c r="Z15" s="79"/>
    </row>
    <row r="16" spans="2:26" ht="76.5" customHeight="1">
      <c r="B16" s="259" t="s">
        <v>76</v>
      </c>
      <c r="C16" s="260"/>
      <c r="D16" s="215" t="s">
        <v>185</v>
      </c>
      <c r="E16" s="215"/>
      <c r="F16" s="215"/>
      <c r="G16" s="215"/>
      <c r="H16" s="215"/>
      <c r="I16" s="215"/>
      <c r="J16" s="215"/>
      <c r="K16" s="215"/>
      <c r="L16" s="215"/>
      <c r="M16" s="215"/>
      <c r="N16" s="215"/>
      <c r="O16" s="253" t="s">
        <v>153</v>
      </c>
      <c r="P16" s="254"/>
      <c r="Q16" s="255"/>
      <c r="R16" s="253" t="s">
        <v>196</v>
      </c>
      <c r="S16" s="258"/>
      <c r="T16" s="253" t="s">
        <v>154</v>
      </c>
      <c r="U16" s="258"/>
      <c r="V16" s="79"/>
      <c r="W16" s="79"/>
      <c r="X16" s="79"/>
      <c r="Y16" s="79"/>
      <c r="Z16" s="79"/>
    </row>
    <row r="17" spans="2:26" ht="69.95" customHeight="1">
      <c r="B17" s="141" t="s">
        <v>75</v>
      </c>
      <c r="C17" s="142"/>
      <c r="D17" s="215" t="s">
        <v>146</v>
      </c>
      <c r="E17" s="215"/>
      <c r="F17" s="215"/>
      <c r="G17" s="215"/>
      <c r="H17" s="215"/>
      <c r="I17" s="215"/>
      <c r="J17" s="215"/>
      <c r="K17" s="215"/>
      <c r="L17" s="215"/>
      <c r="M17" s="215"/>
      <c r="N17" s="215"/>
      <c r="O17" s="261" t="s">
        <v>144</v>
      </c>
      <c r="P17" s="262"/>
      <c r="Q17" s="263"/>
      <c r="R17" s="217" t="s">
        <v>195</v>
      </c>
      <c r="S17" s="218"/>
      <c r="T17" s="217" t="s">
        <v>145</v>
      </c>
      <c r="U17" s="218"/>
      <c r="V17" s="79"/>
      <c r="W17" s="79"/>
      <c r="X17" s="79"/>
      <c r="Y17" s="79"/>
      <c r="Z17" s="79"/>
    </row>
    <row r="18" spans="2:26" ht="69.95" customHeight="1">
      <c r="B18" s="141" t="s">
        <v>98</v>
      </c>
      <c r="C18" s="142"/>
      <c r="D18" s="215" t="s">
        <v>184</v>
      </c>
      <c r="E18" s="215"/>
      <c r="F18" s="215"/>
      <c r="G18" s="215"/>
      <c r="H18" s="215"/>
      <c r="I18" s="215"/>
      <c r="J18" s="215"/>
      <c r="K18" s="215"/>
      <c r="L18" s="215"/>
      <c r="M18" s="215"/>
      <c r="N18" s="215"/>
      <c r="O18" s="261" t="s">
        <v>188</v>
      </c>
      <c r="P18" s="262"/>
      <c r="Q18" s="263"/>
      <c r="R18" s="217" t="s">
        <v>197</v>
      </c>
      <c r="S18" s="218"/>
      <c r="T18" s="217" t="s">
        <v>152</v>
      </c>
      <c r="U18" s="218"/>
      <c r="V18" s="79"/>
      <c r="W18" s="79"/>
      <c r="X18" s="79"/>
      <c r="Y18" s="79"/>
      <c r="Z18" s="79"/>
    </row>
    <row r="19" spans="2:26">
      <c r="P19" s="279"/>
      <c r="Q19" s="279"/>
      <c r="R19" s="279"/>
      <c r="S19" s="279"/>
      <c r="T19" s="279"/>
      <c r="U19" s="279"/>
    </row>
    <row r="20" spans="2:26" ht="20.100000000000001" customHeight="1">
      <c r="B20" s="181" t="s">
        <v>124</v>
      </c>
      <c r="C20" s="181"/>
      <c r="D20" s="181"/>
      <c r="E20" s="181"/>
      <c r="F20" s="181"/>
      <c r="G20" s="181"/>
      <c r="H20" s="181"/>
      <c r="I20" s="181"/>
      <c r="J20" s="181"/>
      <c r="K20" s="96">
        <v>43222</v>
      </c>
      <c r="L20" s="96">
        <v>43252</v>
      </c>
      <c r="M20" s="96">
        <v>43282</v>
      </c>
      <c r="N20" s="96">
        <v>43313</v>
      </c>
      <c r="O20" s="96">
        <v>43344</v>
      </c>
      <c r="P20" s="96">
        <v>43376</v>
      </c>
      <c r="Q20" s="96">
        <v>43405</v>
      </c>
      <c r="R20" s="96">
        <v>43435</v>
      </c>
      <c r="S20" s="96">
        <v>43104</v>
      </c>
      <c r="T20" s="96">
        <v>43132</v>
      </c>
      <c r="U20" s="96">
        <v>43160</v>
      </c>
      <c r="V20" s="96">
        <v>43188</v>
      </c>
      <c r="W20" s="97"/>
    </row>
    <row r="21" spans="2:26" ht="21.75" customHeight="1">
      <c r="B21" s="225" t="s">
        <v>19</v>
      </c>
      <c r="C21" s="226"/>
      <c r="D21" s="226"/>
      <c r="E21" s="226"/>
      <c r="F21" s="226"/>
      <c r="G21" s="226"/>
      <c r="H21" s="226"/>
      <c r="I21" s="226"/>
      <c r="J21" s="227"/>
      <c r="K21" s="98">
        <v>4</v>
      </c>
      <c r="L21" s="98">
        <v>5</v>
      </c>
      <c r="M21" s="98">
        <v>6</v>
      </c>
      <c r="N21" s="98">
        <v>7</v>
      </c>
      <c r="O21" s="98">
        <v>8</v>
      </c>
      <c r="P21" s="98">
        <v>9</v>
      </c>
      <c r="Q21" s="98">
        <v>10</v>
      </c>
      <c r="R21" s="98">
        <v>11</v>
      </c>
      <c r="S21" s="98">
        <v>12</v>
      </c>
      <c r="T21" s="98">
        <v>1</v>
      </c>
      <c r="U21" s="98">
        <v>2</v>
      </c>
      <c r="V21" s="98">
        <v>3</v>
      </c>
      <c r="W21" s="98" t="s">
        <v>21</v>
      </c>
    </row>
    <row r="22" spans="2:26" ht="21.75" customHeight="1">
      <c r="B22" s="141" t="s">
        <v>44</v>
      </c>
      <c r="C22" s="142"/>
      <c r="D22" s="142"/>
      <c r="E22" s="142"/>
      <c r="F22" s="142"/>
      <c r="G22" s="142"/>
      <c r="H22" s="142"/>
      <c r="I22" s="142"/>
      <c r="J22" s="143"/>
      <c r="K22" s="56">
        <v>15</v>
      </c>
      <c r="L22" s="56">
        <v>18</v>
      </c>
      <c r="M22" s="56">
        <v>22</v>
      </c>
      <c r="N22" s="56">
        <v>13</v>
      </c>
      <c r="O22" s="56">
        <v>1</v>
      </c>
      <c r="P22" s="56">
        <v>20</v>
      </c>
      <c r="Q22" s="56">
        <v>21</v>
      </c>
      <c r="R22" s="56">
        <v>19</v>
      </c>
      <c r="S22" s="56">
        <v>18</v>
      </c>
      <c r="T22" s="56">
        <v>15</v>
      </c>
      <c r="U22" s="56">
        <v>19</v>
      </c>
      <c r="V22" s="56">
        <v>20</v>
      </c>
      <c r="W22" s="82">
        <f>SUM(K22:V22)</f>
        <v>201</v>
      </c>
    </row>
    <row r="23" spans="2:26" ht="21.75" customHeight="1">
      <c r="B23" s="228" t="s">
        <v>30</v>
      </c>
      <c r="C23" s="229"/>
      <c r="D23" s="229"/>
      <c r="E23" s="229"/>
      <c r="F23" s="229"/>
      <c r="G23" s="229"/>
      <c r="H23" s="229"/>
      <c r="I23" s="229"/>
      <c r="J23" s="230"/>
      <c r="K23" s="57">
        <v>12</v>
      </c>
      <c r="L23" s="57">
        <v>15</v>
      </c>
      <c r="M23" s="57">
        <v>19</v>
      </c>
      <c r="N23" s="57">
        <v>9</v>
      </c>
      <c r="O23" s="57">
        <v>1</v>
      </c>
      <c r="P23" s="57">
        <v>14</v>
      </c>
      <c r="Q23" s="57">
        <v>15</v>
      </c>
      <c r="R23" s="57">
        <v>14</v>
      </c>
      <c r="S23" s="57">
        <v>14</v>
      </c>
      <c r="T23" s="58">
        <v>14</v>
      </c>
      <c r="U23" s="58">
        <v>18</v>
      </c>
      <c r="V23" s="58">
        <v>20</v>
      </c>
      <c r="W23" s="81">
        <f>SUM(K23:V23)</f>
        <v>165</v>
      </c>
    </row>
    <row r="24" spans="2:26" ht="21.75" customHeight="1">
      <c r="B24" s="99"/>
      <c r="C24" s="231" t="s">
        <v>11</v>
      </c>
      <c r="D24" s="232"/>
      <c r="E24" s="232"/>
      <c r="F24" s="232"/>
      <c r="G24" s="232"/>
      <c r="H24" s="232"/>
      <c r="I24" s="232"/>
      <c r="J24" s="233"/>
      <c r="K24" s="59">
        <v>1</v>
      </c>
      <c r="L24" s="59">
        <v>1</v>
      </c>
      <c r="M24" s="59">
        <v>1</v>
      </c>
      <c r="N24" s="59">
        <v>1</v>
      </c>
      <c r="O24" s="59">
        <v>0</v>
      </c>
      <c r="P24" s="59">
        <v>3</v>
      </c>
      <c r="Q24" s="59">
        <v>3</v>
      </c>
      <c r="R24" s="59">
        <v>3</v>
      </c>
      <c r="S24" s="59">
        <v>2</v>
      </c>
      <c r="T24" s="59">
        <v>0</v>
      </c>
      <c r="U24" s="59">
        <v>0</v>
      </c>
      <c r="V24" s="59">
        <v>0</v>
      </c>
      <c r="W24" s="83">
        <f>SUM(K24:V24)</f>
        <v>15</v>
      </c>
    </row>
    <row r="25" spans="2:26" ht="21.75" customHeight="1">
      <c r="B25" s="99"/>
      <c r="C25" s="231" t="s">
        <v>12</v>
      </c>
      <c r="D25" s="232"/>
      <c r="E25" s="232"/>
      <c r="F25" s="232"/>
      <c r="G25" s="232"/>
      <c r="H25" s="232"/>
      <c r="I25" s="232"/>
      <c r="J25" s="233"/>
      <c r="K25" s="59">
        <v>2</v>
      </c>
      <c r="L25" s="59">
        <v>1</v>
      </c>
      <c r="M25" s="59">
        <v>1</v>
      </c>
      <c r="N25" s="59">
        <v>2</v>
      </c>
      <c r="O25" s="59">
        <v>0</v>
      </c>
      <c r="P25" s="59">
        <v>2</v>
      </c>
      <c r="Q25" s="59">
        <v>2</v>
      </c>
      <c r="R25" s="59">
        <v>2</v>
      </c>
      <c r="S25" s="59">
        <v>2</v>
      </c>
      <c r="T25" s="59">
        <v>1</v>
      </c>
      <c r="U25" s="59">
        <v>0</v>
      </c>
      <c r="V25" s="59">
        <v>0</v>
      </c>
      <c r="W25" s="83">
        <f>SUM(K25:V25)</f>
        <v>15</v>
      </c>
    </row>
    <row r="26" spans="2:26" ht="21.75" customHeight="1">
      <c r="B26" s="99"/>
      <c r="C26" s="264" t="s">
        <v>13</v>
      </c>
      <c r="D26" s="265"/>
      <c r="E26" s="265"/>
      <c r="F26" s="265"/>
      <c r="G26" s="265"/>
      <c r="H26" s="265"/>
      <c r="I26" s="265"/>
      <c r="J26" s="266"/>
      <c r="K26" s="60">
        <v>0</v>
      </c>
      <c r="L26" s="60">
        <v>1</v>
      </c>
      <c r="M26" s="60">
        <v>1</v>
      </c>
      <c r="N26" s="60">
        <v>1</v>
      </c>
      <c r="O26" s="60">
        <v>0</v>
      </c>
      <c r="P26" s="60">
        <v>2</v>
      </c>
      <c r="Q26" s="60">
        <v>1</v>
      </c>
      <c r="R26" s="60">
        <v>1</v>
      </c>
      <c r="S26" s="60">
        <v>1</v>
      </c>
      <c r="T26" s="60">
        <v>0</v>
      </c>
      <c r="U26" s="60">
        <v>0</v>
      </c>
      <c r="V26" s="60">
        <v>0</v>
      </c>
      <c r="W26" s="84">
        <f>SUM(K26:V26)</f>
        <v>8</v>
      </c>
    </row>
    <row r="27" spans="2:26" ht="21.75" customHeight="1">
      <c r="B27" s="273" t="s">
        <v>54</v>
      </c>
      <c r="C27" s="274"/>
      <c r="D27" s="274"/>
      <c r="E27" s="274"/>
      <c r="F27" s="274"/>
      <c r="G27" s="274"/>
      <c r="H27" s="274"/>
      <c r="I27" s="274"/>
      <c r="J27" s="275"/>
      <c r="K27" s="81">
        <f>K28</f>
        <v>3</v>
      </c>
      <c r="L27" s="81">
        <f>K28+L28</f>
        <v>6</v>
      </c>
      <c r="M27" s="81">
        <f>K28+L28+M28</f>
        <v>9</v>
      </c>
      <c r="N27" s="81">
        <f>K28+L28+M28+N28</f>
        <v>13</v>
      </c>
      <c r="O27" s="81">
        <f>K28+L28+M28+N28+O28</f>
        <v>13</v>
      </c>
      <c r="P27" s="81">
        <f>K28+L28+M28+N28+O28+P28</f>
        <v>19</v>
      </c>
      <c r="Q27" s="81">
        <f>K28+L28+M28+N28+O28+P28+Q28</f>
        <v>25</v>
      </c>
      <c r="R27" s="81">
        <f>K28+L28+M28+N28+O28+P28+Q28+R28</f>
        <v>30</v>
      </c>
      <c r="S27" s="81">
        <f>K28+L28+M28+N28+O28+P28+Q28+R28+S28</f>
        <v>34</v>
      </c>
      <c r="T27" s="81">
        <f>K28+L28+M28+N28+O28+P28+Q28+R28+S28+T28</f>
        <v>35</v>
      </c>
      <c r="U27" s="81">
        <f>K28+L28+M28+N28+O28+P28+Q28+R28+S28+T28+U28</f>
        <v>36</v>
      </c>
      <c r="V27" s="81">
        <f>K28+L28+M28+N28+O28+P28+Q28+R28+S28+T28+U28+V28</f>
        <v>36</v>
      </c>
      <c r="W27" s="81">
        <f>K28+L28+M28+N28+O28+P28+Q28+R28+S28+T28+U28+V28</f>
        <v>36</v>
      </c>
    </row>
    <row r="28" spans="2:26" ht="21.75" customHeight="1">
      <c r="B28" s="100"/>
      <c r="C28" s="276" t="s">
        <v>59</v>
      </c>
      <c r="D28" s="277"/>
      <c r="E28" s="277"/>
      <c r="F28" s="277"/>
      <c r="G28" s="277"/>
      <c r="H28" s="277"/>
      <c r="I28" s="277"/>
      <c r="J28" s="278"/>
      <c r="K28" s="61">
        <v>3</v>
      </c>
      <c r="L28" s="61">
        <v>3</v>
      </c>
      <c r="M28" s="61">
        <v>3</v>
      </c>
      <c r="N28" s="61">
        <v>4</v>
      </c>
      <c r="O28" s="61">
        <v>0</v>
      </c>
      <c r="P28" s="61">
        <v>6</v>
      </c>
      <c r="Q28" s="61">
        <v>6</v>
      </c>
      <c r="R28" s="61">
        <v>5</v>
      </c>
      <c r="S28" s="61">
        <v>4</v>
      </c>
      <c r="T28" s="61">
        <v>1</v>
      </c>
      <c r="U28" s="61">
        <v>1</v>
      </c>
      <c r="V28" s="61">
        <v>0</v>
      </c>
      <c r="W28" s="85">
        <f t="shared" ref="W28:W37" si="0">SUM(K28:V28)</f>
        <v>36</v>
      </c>
    </row>
    <row r="29" spans="2:26" ht="21.75" customHeight="1">
      <c r="B29" s="101"/>
      <c r="C29" s="222" t="s">
        <v>46</v>
      </c>
      <c r="D29" s="223"/>
      <c r="E29" s="223"/>
      <c r="F29" s="223"/>
      <c r="G29" s="223"/>
      <c r="H29" s="223"/>
      <c r="I29" s="223"/>
      <c r="J29" s="224"/>
      <c r="K29" s="62">
        <v>0</v>
      </c>
      <c r="L29" s="62">
        <v>0</v>
      </c>
      <c r="M29" s="62">
        <v>0</v>
      </c>
      <c r="N29" s="62">
        <v>0</v>
      </c>
      <c r="O29" s="62">
        <v>0</v>
      </c>
      <c r="P29" s="62">
        <v>0</v>
      </c>
      <c r="Q29" s="62">
        <v>0</v>
      </c>
      <c r="R29" s="62">
        <v>0</v>
      </c>
      <c r="S29" s="62">
        <v>0</v>
      </c>
      <c r="T29" s="62">
        <v>0</v>
      </c>
      <c r="U29" s="62">
        <v>0</v>
      </c>
      <c r="V29" s="62">
        <v>0</v>
      </c>
      <c r="W29" s="86">
        <f t="shared" si="0"/>
        <v>0</v>
      </c>
    </row>
    <row r="30" spans="2:26" ht="21.75" customHeight="1">
      <c r="B30" s="101"/>
      <c r="C30" s="102"/>
      <c r="D30" s="270" t="s">
        <v>32</v>
      </c>
      <c r="E30" s="271"/>
      <c r="F30" s="271"/>
      <c r="G30" s="271"/>
      <c r="H30" s="271"/>
      <c r="I30" s="271"/>
      <c r="J30" s="272"/>
      <c r="K30" s="63">
        <v>0</v>
      </c>
      <c r="L30" s="63">
        <v>0</v>
      </c>
      <c r="M30" s="63">
        <v>0</v>
      </c>
      <c r="N30" s="63">
        <v>0</v>
      </c>
      <c r="O30" s="63">
        <v>0</v>
      </c>
      <c r="P30" s="63">
        <v>0</v>
      </c>
      <c r="Q30" s="63">
        <v>0</v>
      </c>
      <c r="R30" s="63">
        <v>0</v>
      </c>
      <c r="S30" s="63">
        <v>0</v>
      </c>
      <c r="T30" s="63">
        <v>0</v>
      </c>
      <c r="U30" s="63">
        <v>0</v>
      </c>
      <c r="V30" s="63">
        <v>0</v>
      </c>
      <c r="W30" s="87">
        <f t="shared" si="0"/>
        <v>0</v>
      </c>
    </row>
    <row r="31" spans="2:26" ht="21.75" customHeight="1">
      <c r="B31" s="101"/>
      <c r="C31" s="102"/>
      <c r="D31" s="219" t="s">
        <v>33</v>
      </c>
      <c r="E31" s="220"/>
      <c r="F31" s="220"/>
      <c r="G31" s="220"/>
      <c r="H31" s="220"/>
      <c r="I31" s="220"/>
      <c r="J31" s="221"/>
      <c r="K31" s="63">
        <v>0</v>
      </c>
      <c r="L31" s="63">
        <v>0</v>
      </c>
      <c r="M31" s="63">
        <v>0</v>
      </c>
      <c r="N31" s="63">
        <v>0</v>
      </c>
      <c r="O31" s="63">
        <v>0</v>
      </c>
      <c r="P31" s="63">
        <v>0</v>
      </c>
      <c r="Q31" s="63">
        <v>0</v>
      </c>
      <c r="R31" s="63">
        <v>0</v>
      </c>
      <c r="S31" s="63">
        <v>0</v>
      </c>
      <c r="T31" s="63">
        <v>0</v>
      </c>
      <c r="U31" s="63">
        <v>0</v>
      </c>
      <c r="V31" s="63">
        <v>0</v>
      </c>
      <c r="W31" s="87">
        <f t="shared" si="0"/>
        <v>0</v>
      </c>
    </row>
    <row r="32" spans="2:26" ht="21.75" customHeight="1">
      <c r="B32" s="101"/>
      <c r="C32" s="102"/>
      <c r="D32" s="219" t="s">
        <v>34</v>
      </c>
      <c r="E32" s="220"/>
      <c r="F32" s="220"/>
      <c r="G32" s="220"/>
      <c r="H32" s="220"/>
      <c r="I32" s="220"/>
      <c r="J32" s="221"/>
      <c r="K32" s="63">
        <v>0</v>
      </c>
      <c r="L32" s="63">
        <v>0</v>
      </c>
      <c r="M32" s="63">
        <v>0</v>
      </c>
      <c r="N32" s="63">
        <v>0</v>
      </c>
      <c r="O32" s="63">
        <v>0</v>
      </c>
      <c r="P32" s="63">
        <v>0</v>
      </c>
      <c r="Q32" s="63">
        <v>0</v>
      </c>
      <c r="R32" s="63">
        <v>0</v>
      </c>
      <c r="S32" s="63">
        <v>0</v>
      </c>
      <c r="T32" s="63">
        <v>0</v>
      </c>
      <c r="U32" s="63">
        <v>0</v>
      </c>
      <c r="V32" s="63">
        <v>0</v>
      </c>
      <c r="W32" s="87">
        <f t="shared" si="0"/>
        <v>0</v>
      </c>
    </row>
    <row r="33" spans="2:26" ht="21.75" customHeight="1">
      <c r="B33" s="101"/>
      <c r="C33" s="102"/>
      <c r="D33" s="219" t="s">
        <v>35</v>
      </c>
      <c r="E33" s="220"/>
      <c r="F33" s="220"/>
      <c r="G33" s="220"/>
      <c r="H33" s="220"/>
      <c r="I33" s="220"/>
      <c r="J33" s="221"/>
      <c r="K33" s="63">
        <v>0</v>
      </c>
      <c r="L33" s="63">
        <v>0</v>
      </c>
      <c r="M33" s="63">
        <v>0</v>
      </c>
      <c r="N33" s="63">
        <v>0</v>
      </c>
      <c r="O33" s="63">
        <v>0</v>
      </c>
      <c r="P33" s="63">
        <v>0</v>
      </c>
      <c r="Q33" s="63">
        <v>0</v>
      </c>
      <c r="R33" s="63">
        <v>0</v>
      </c>
      <c r="S33" s="63">
        <v>0</v>
      </c>
      <c r="T33" s="63">
        <v>0</v>
      </c>
      <c r="U33" s="63">
        <v>0</v>
      </c>
      <c r="V33" s="63">
        <v>0</v>
      </c>
      <c r="W33" s="87">
        <f t="shared" si="0"/>
        <v>0</v>
      </c>
    </row>
    <row r="34" spans="2:26" ht="21.75" customHeight="1">
      <c r="B34" s="101"/>
      <c r="C34" s="102"/>
      <c r="D34" s="219" t="s">
        <v>36</v>
      </c>
      <c r="E34" s="220"/>
      <c r="F34" s="220"/>
      <c r="G34" s="220"/>
      <c r="H34" s="220"/>
      <c r="I34" s="220"/>
      <c r="J34" s="221"/>
      <c r="K34" s="63">
        <v>0</v>
      </c>
      <c r="L34" s="63">
        <v>0</v>
      </c>
      <c r="M34" s="63">
        <v>0</v>
      </c>
      <c r="N34" s="63">
        <v>0</v>
      </c>
      <c r="O34" s="63">
        <v>0</v>
      </c>
      <c r="P34" s="63">
        <v>0</v>
      </c>
      <c r="Q34" s="63">
        <v>0</v>
      </c>
      <c r="R34" s="63">
        <v>0</v>
      </c>
      <c r="S34" s="63">
        <v>0</v>
      </c>
      <c r="T34" s="63">
        <v>0</v>
      </c>
      <c r="U34" s="63">
        <v>0</v>
      </c>
      <c r="V34" s="63">
        <v>0</v>
      </c>
      <c r="W34" s="87">
        <f t="shared" si="0"/>
        <v>0</v>
      </c>
    </row>
    <row r="35" spans="2:26" ht="21.75" customHeight="1">
      <c r="B35" s="101"/>
      <c r="C35" s="102"/>
      <c r="D35" s="219" t="s">
        <v>37</v>
      </c>
      <c r="E35" s="220"/>
      <c r="F35" s="220"/>
      <c r="G35" s="220"/>
      <c r="H35" s="220"/>
      <c r="I35" s="220"/>
      <c r="J35" s="221"/>
      <c r="K35" s="64">
        <v>0</v>
      </c>
      <c r="L35" s="64">
        <v>0</v>
      </c>
      <c r="M35" s="64">
        <v>0</v>
      </c>
      <c r="N35" s="64">
        <v>0</v>
      </c>
      <c r="O35" s="64">
        <v>0</v>
      </c>
      <c r="P35" s="64">
        <v>0</v>
      </c>
      <c r="Q35" s="64">
        <v>0</v>
      </c>
      <c r="R35" s="64">
        <v>0</v>
      </c>
      <c r="S35" s="64">
        <v>0</v>
      </c>
      <c r="T35" s="63">
        <v>0</v>
      </c>
      <c r="U35" s="63">
        <v>0</v>
      </c>
      <c r="V35" s="63">
        <v>0</v>
      </c>
      <c r="W35" s="87">
        <f t="shared" si="0"/>
        <v>0</v>
      </c>
    </row>
    <row r="36" spans="2:26" ht="21.75" customHeight="1">
      <c r="B36" s="101"/>
      <c r="C36" s="102"/>
      <c r="D36" s="219" t="s">
        <v>42</v>
      </c>
      <c r="E36" s="220"/>
      <c r="F36" s="220"/>
      <c r="G36" s="220"/>
      <c r="H36" s="220"/>
      <c r="I36" s="220"/>
      <c r="J36" s="221"/>
      <c r="K36" s="64">
        <v>0</v>
      </c>
      <c r="L36" s="64">
        <v>0</v>
      </c>
      <c r="M36" s="64">
        <v>0</v>
      </c>
      <c r="N36" s="64">
        <v>0</v>
      </c>
      <c r="O36" s="64">
        <v>0</v>
      </c>
      <c r="P36" s="64">
        <v>0</v>
      </c>
      <c r="Q36" s="64">
        <v>0</v>
      </c>
      <c r="R36" s="64">
        <v>0</v>
      </c>
      <c r="S36" s="64">
        <v>0</v>
      </c>
      <c r="T36" s="63">
        <v>0</v>
      </c>
      <c r="U36" s="63">
        <v>0</v>
      </c>
      <c r="V36" s="63">
        <v>0</v>
      </c>
      <c r="W36" s="87">
        <f t="shared" si="0"/>
        <v>0</v>
      </c>
    </row>
    <row r="37" spans="2:26" ht="21.75" customHeight="1">
      <c r="B37" s="103"/>
      <c r="C37" s="104"/>
      <c r="D37" s="267" t="s">
        <v>43</v>
      </c>
      <c r="E37" s="268"/>
      <c r="F37" s="268"/>
      <c r="G37" s="268"/>
      <c r="H37" s="268"/>
      <c r="I37" s="268"/>
      <c r="J37" s="269"/>
      <c r="K37" s="65">
        <v>0</v>
      </c>
      <c r="L37" s="65">
        <v>0</v>
      </c>
      <c r="M37" s="65">
        <v>0</v>
      </c>
      <c r="N37" s="65">
        <v>0</v>
      </c>
      <c r="O37" s="65">
        <v>0</v>
      </c>
      <c r="P37" s="65">
        <v>0</v>
      </c>
      <c r="Q37" s="65">
        <v>0</v>
      </c>
      <c r="R37" s="65">
        <v>0</v>
      </c>
      <c r="S37" s="65">
        <v>0</v>
      </c>
      <c r="T37" s="65">
        <v>0</v>
      </c>
      <c r="U37" s="65">
        <v>0</v>
      </c>
      <c r="V37" s="65">
        <v>0</v>
      </c>
      <c r="W37" s="88">
        <f t="shared" si="0"/>
        <v>0</v>
      </c>
    </row>
    <row r="39" spans="2:26" ht="20.100000000000001" customHeight="1">
      <c r="B39" s="30" t="s">
        <v>125</v>
      </c>
      <c r="C39" s="30"/>
      <c r="D39" s="30"/>
      <c r="E39" s="30"/>
      <c r="F39" s="30"/>
      <c r="G39" s="30"/>
      <c r="H39" s="30"/>
      <c r="I39" s="30"/>
      <c r="J39" s="30"/>
      <c r="K39" s="30"/>
      <c r="L39" s="30"/>
      <c r="M39" s="30"/>
      <c r="N39" s="30"/>
      <c r="O39" s="30"/>
      <c r="P39" s="30"/>
      <c r="Q39" s="30"/>
      <c r="R39" s="30"/>
      <c r="S39" s="30"/>
      <c r="T39" s="30"/>
      <c r="U39" s="30"/>
      <c r="V39" s="30"/>
      <c r="W39" s="30"/>
    </row>
    <row r="40" spans="2:26" ht="15" customHeight="1">
      <c r="B40" s="197" t="s">
        <v>156</v>
      </c>
      <c r="C40" s="234"/>
      <c r="D40" s="234"/>
      <c r="E40" s="234"/>
      <c r="F40" s="234"/>
      <c r="G40" s="234"/>
      <c r="H40" s="234"/>
      <c r="I40" s="234"/>
      <c r="J40" s="234"/>
      <c r="K40" s="234"/>
      <c r="L40" s="234"/>
      <c r="M40" s="234"/>
      <c r="N40" s="234"/>
      <c r="O40" s="234"/>
      <c r="P40" s="234"/>
      <c r="Q40" s="234"/>
      <c r="R40" s="234"/>
      <c r="S40" s="234"/>
      <c r="T40" s="234"/>
      <c r="U40" s="234"/>
      <c r="V40" s="234"/>
      <c r="W40" s="235"/>
    </row>
    <row r="41" spans="2:26" ht="15" customHeight="1">
      <c r="B41" s="236"/>
      <c r="C41" s="237"/>
      <c r="D41" s="237"/>
      <c r="E41" s="237"/>
      <c r="F41" s="237"/>
      <c r="G41" s="237"/>
      <c r="H41" s="237"/>
      <c r="I41" s="237"/>
      <c r="J41" s="237"/>
      <c r="K41" s="237"/>
      <c r="L41" s="237"/>
      <c r="M41" s="237"/>
      <c r="N41" s="237"/>
      <c r="O41" s="237"/>
      <c r="P41" s="237"/>
      <c r="Q41" s="237"/>
      <c r="R41" s="237"/>
      <c r="S41" s="237"/>
      <c r="T41" s="237"/>
      <c r="U41" s="237"/>
      <c r="V41" s="237"/>
      <c r="W41" s="238"/>
    </row>
    <row r="42" spans="2:26" ht="15" customHeight="1">
      <c r="B42" s="239"/>
      <c r="C42" s="240"/>
      <c r="D42" s="240"/>
      <c r="E42" s="240"/>
      <c r="F42" s="240"/>
      <c r="G42" s="240"/>
      <c r="H42" s="240"/>
      <c r="I42" s="240"/>
      <c r="J42" s="240"/>
      <c r="K42" s="240"/>
      <c r="L42" s="240"/>
      <c r="M42" s="240"/>
      <c r="N42" s="240"/>
      <c r="O42" s="240"/>
      <c r="P42" s="240"/>
      <c r="Q42" s="240"/>
      <c r="R42" s="240"/>
      <c r="S42" s="240"/>
      <c r="T42" s="240"/>
      <c r="U42" s="240"/>
      <c r="V42" s="240"/>
      <c r="W42" s="241"/>
    </row>
    <row r="43" spans="2:26" ht="13.5" customHeight="1">
      <c r="B43" s="92"/>
      <c r="C43" s="92"/>
      <c r="D43" s="79"/>
      <c r="E43" s="79"/>
      <c r="F43" s="79"/>
      <c r="G43" s="79"/>
      <c r="H43" s="79"/>
      <c r="I43" s="79"/>
      <c r="J43" s="79"/>
      <c r="K43" s="79"/>
      <c r="L43" s="79"/>
      <c r="M43" s="79"/>
      <c r="N43" s="105"/>
      <c r="O43" s="105"/>
      <c r="P43" s="105"/>
      <c r="Q43" s="79"/>
      <c r="R43" s="79"/>
      <c r="S43" s="79"/>
      <c r="T43" s="79"/>
      <c r="U43" s="79"/>
      <c r="V43" s="79"/>
      <c r="W43" s="79"/>
      <c r="X43" s="79"/>
      <c r="Y43" s="79"/>
      <c r="Z43" s="79"/>
    </row>
    <row r="44" spans="2:26" s="30" customFormat="1" ht="20.100000000000001" customHeight="1">
      <c r="B44" s="75" t="s">
        <v>97</v>
      </c>
      <c r="C44" s="41"/>
      <c r="D44" s="41"/>
      <c r="E44" s="41"/>
      <c r="F44" s="41"/>
      <c r="G44" s="41"/>
      <c r="H44" s="41"/>
      <c r="I44" s="41"/>
      <c r="J44" s="41"/>
      <c r="K44" s="41"/>
      <c r="L44" s="41"/>
      <c r="M44" s="41"/>
      <c r="N44" s="41"/>
      <c r="O44" s="41"/>
      <c r="P44" s="41"/>
      <c r="Q44" s="41"/>
      <c r="R44" s="41"/>
      <c r="S44" s="41"/>
      <c r="T44" s="41"/>
      <c r="U44" s="41"/>
      <c r="V44" s="41"/>
      <c r="W44" s="41"/>
    </row>
    <row r="45" spans="2:26" s="30" customFormat="1" ht="43.5" customHeight="1">
      <c r="B45" s="215" t="s">
        <v>198</v>
      </c>
      <c r="C45" s="215"/>
      <c r="D45" s="215"/>
      <c r="E45" s="215"/>
      <c r="F45" s="215"/>
      <c r="G45" s="215"/>
      <c r="H45" s="215"/>
      <c r="I45" s="215"/>
      <c r="J45" s="215"/>
      <c r="K45" s="215"/>
      <c r="L45" s="215"/>
      <c r="M45" s="215"/>
      <c r="N45" s="215"/>
      <c r="O45" s="215"/>
      <c r="P45" s="215"/>
      <c r="Q45" s="215"/>
      <c r="R45" s="215"/>
      <c r="S45" s="215"/>
      <c r="T45" s="215"/>
      <c r="U45" s="215"/>
      <c r="V45" s="215"/>
      <c r="W45" s="215"/>
      <c r="X45" s="75"/>
      <c r="Y45" s="75"/>
      <c r="Z45" s="75"/>
    </row>
    <row r="46" spans="2:26" s="30" customFormat="1" ht="43.5" customHeight="1">
      <c r="B46" s="215"/>
      <c r="C46" s="215"/>
      <c r="D46" s="215"/>
      <c r="E46" s="215"/>
      <c r="F46" s="215"/>
      <c r="G46" s="215"/>
      <c r="H46" s="215"/>
      <c r="I46" s="215"/>
      <c r="J46" s="215"/>
      <c r="K46" s="215"/>
      <c r="L46" s="215"/>
      <c r="M46" s="215"/>
      <c r="N46" s="215"/>
      <c r="O46" s="215"/>
      <c r="P46" s="215"/>
      <c r="Q46" s="215"/>
      <c r="R46" s="215"/>
      <c r="S46" s="215"/>
      <c r="T46" s="215"/>
      <c r="U46" s="215"/>
      <c r="V46" s="215"/>
      <c r="W46" s="215"/>
      <c r="X46" s="75"/>
      <c r="Y46" s="75"/>
      <c r="Z46" s="75"/>
    </row>
    <row r="47" spans="2:26" s="30" customFormat="1" ht="43.5" customHeight="1">
      <c r="B47" s="215"/>
      <c r="C47" s="215"/>
      <c r="D47" s="215"/>
      <c r="E47" s="215"/>
      <c r="F47" s="215"/>
      <c r="G47" s="215"/>
      <c r="H47" s="215"/>
      <c r="I47" s="215"/>
      <c r="J47" s="215"/>
      <c r="K47" s="215"/>
      <c r="L47" s="215"/>
      <c r="M47" s="215"/>
      <c r="N47" s="215"/>
      <c r="O47" s="215"/>
      <c r="P47" s="215"/>
      <c r="Q47" s="215"/>
      <c r="R47" s="215"/>
      <c r="S47" s="215"/>
      <c r="T47" s="215"/>
      <c r="U47" s="215"/>
      <c r="V47" s="215"/>
      <c r="W47" s="215"/>
      <c r="X47" s="75"/>
      <c r="Y47" s="75"/>
      <c r="Z47" s="75"/>
    </row>
    <row r="48" spans="2:26" ht="43.5" customHeight="1">
      <c r="B48" s="215"/>
      <c r="C48" s="215"/>
      <c r="D48" s="215"/>
      <c r="E48" s="215"/>
      <c r="F48" s="215"/>
      <c r="G48" s="215"/>
      <c r="H48" s="215"/>
      <c r="I48" s="215"/>
      <c r="J48" s="215"/>
      <c r="K48" s="215"/>
      <c r="L48" s="215"/>
      <c r="M48" s="215"/>
      <c r="N48" s="215"/>
      <c r="O48" s="215"/>
      <c r="P48" s="215"/>
      <c r="Q48" s="215"/>
      <c r="R48" s="215"/>
      <c r="S48" s="215"/>
      <c r="T48" s="215"/>
      <c r="U48" s="215"/>
      <c r="V48" s="215"/>
      <c r="W48" s="215"/>
      <c r="X48" s="79"/>
      <c r="Y48" s="79"/>
      <c r="Z48" s="79"/>
    </row>
    <row r="49" spans="2:26" ht="43.5" customHeight="1">
      <c r="B49" s="215"/>
      <c r="C49" s="215"/>
      <c r="D49" s="215"/>
      <c r="E49" s="215"/>
      <c r="F49" s="215"/>
      <c r="G49" s="215"/>
      <c r="H49" s="215"/>
      <c r="I49" s="215"/>
      <c r="J49" s="215"/>
      <c r="K49" s="215"/>
      <c r="L49" s="215"/>
      <c r="M49" s="215"/>
      <c r="N49" s="215"/>
      <c r="O49" s="215"/>
      <c r="P49" s="215"/>
      <c r="Q49" s="215"/>
      <c r="R49" s="215"/>
      <c r="S49" s="215"/>
      <c r="T49" s="215"/>
      <c r="U49" s="215"/>
      <c r="V49" s="215"/>
      <c r="W49" s="215"/>
      <c r="X49" s="79"/>
      <c r="Y49" s="79"/>
      <c r="Z49" s="79"/>
    </row>
    <row r="50" spans="2:26" ht="43.5" customHeight="1">
      <c r="B50" s="215"/>
      <c r="C50" s="215"/>
      <c r="D50" s="215"/>
      <c r="E50" s="215"/>
      <c r="F50" s="215"/>
      <c r="G50" s="215"/>
      <c r="H50" s="215"/>
      <c r="I50" s="215"/>
      <c r="J50" s="215"/>
      <c r="K50" s="215"/>
      <c r="L50" s="215"/>
      <c r="M50" s="215"/>
      <c r="N50" s="215"/>
      <c r="O50" s="215"/>
      <c r="P50" s="215"/>
      <c r="Q50" s="215"/>
      <c r="R50" s="215"/>
      <c r="S50" s="215"/>
      <c r="T50" s="215"/>
      <c r="U50" s="215"/>
      <c r="V50" s="215"/>
      <c r="W50" s="215"/>
      <c r="X50" s="92"/>
      <c r="Y50" s="92"/>
      <c r="Z50" s="92"/>
    </row>
    <row r="51" spans="2:26" ht="9.9499999999999993" customHeight="1"/>
  </sheetData>
  <mergeCells count="67">
    <mergeCell ref="B2:W2"/>
    <mergeCell ref="B20:J20"/>
    <mergeCell ref="B22:J22"/>
    <mergeCell ref="P19:U19"/>
    <mergeCell ref="T9:U9"/>
    <mergeCell ref="T10:U10"/>
    <mergeCell ref="B10:M10"/>
    <mergeCell ref="N10:O10"/>
    <mergeCell ref="V9:W9"/>
    <mergeCell ref="V10:W10"/>
    <mergeCell ref="N9:O9"/>
    <mergeCell ref="P9:S9"/>
    <mergeCell ref="P10:S10"/>
    <mergeCell ref="T15:U15"/>
    <mergeCell ref="T16:U16"/>
    <mergeCell ref="T17:U17"/>
    <mergeCell ref="D37:J37"/>
    <mergeCell ref="D30:J30"/>
    <mergeCell ref="O18:Q18"/>
    <mergeCell ref="D33:J33"/>
    <mergeCell ref="D34:J34"/>
    <mergeCell ref="B27:J27"/>
    <mergeCell ref="C28:J28"/>
    <mergeCell ref="R17:S17"/>
    <mergeCell ref="D36:J36"/>
    <mergeCell ref="D35:J35"/>
    <mergeCell ref="O17:Q17"/>
    <mergeCell ref="C25:J25"/>
    <mergeCell ref="C26:J26"/>
    <mergeCell ref="B9:H9"/>
    <mergeCell ref="P5:R5"/>
    <mergeCell ref="J5:K5"/>
    <mergeCell ref="T18:U18"/>
    <mergeCell ref="R18:S18"/>
    <mergeCell ref="O13:Q13"/>
    <mergeCell ref="O14:Q14"/>
    <mergeCell ref="O15:Q15"/>
    <mergeCell ref="O16:Q16"/>
    <mergeCell ref="R15:S15"/>
    <mergeCell ref="R16:S16"/>
    <mergeCell ref="D18:N18"/>
    <mergeCell ref="B14:C14"/>
    <mergeCell ref="B15:C15"/>
    <mergeCell ref="B16:C16"/>
    <mergeCell ref="B17:C17"/>
    <mergeCell ref="P4:R4"/>
    <mergeCell ref="J6:W6"/>
    <mergeCell ref="R13:S13"/>
    <mergeCell ref="J4:L4"/>
    <mergeCell ref="T13:U13"/>
    <mergeCell ref="J9:L9"/>
    <mergeCell ref="B45:W50"/>
    <mergeCell ref="D13:N13"/>
    <mergeCell ref="D14:N14"/>
    <mergeCell ref="D15:N15"/>
    <mergeCell ref="D16:N16"/>
    <mergeCell ref="D17:N17"/>
    <mergeCell ref="T14:U14"/>
    <mergeCell ref="R14:S14"/>
    <mergeCell ref="D31:J31"/>
    <mergeCell ref="D32:J32"/>
    <mergeCell ref="C29:J29"/>
    <mergeCell ref="B21:J21"/>
    <mergeCell ref="B23:J23"/>
    <mergeCell ref="C24:J24"/>
    <mergeCell ref="B40:W42"/>
    <mergeCell ref="B18:C18"/>
  </mergeCells>
  <phoneticPr fontId="2"/>
  <pageMargins left="0.70866141732283472" right="0.31496062992125984" top="0.74803149606299213" bottom="0.74803149606299213" header="0.31496062992125984" footer="0.31496062992125984"/>
  <pageSetup paperSize="9" scale="55"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4"/>
  <sheetViews>
    <sheetView view="pageBreakPreview" topLeftCell="A38" zoomScaleNormal="75" zoomScaleSheetLayoutView="100" workbookViewId="0">
      <selection activeCell="J7" sqref="J7"/>
    </sheetView>
  </sheetViews>
  <sheetFormatPr defaultRowHeight="13.5"/>
  <cols>
    <col min="1" max="1" width="1.625" style="2" customWidth="1"/>
    <col min="2" max="9" width="2.875" style="2" customWidth="1"/>
    <col min="10" max="10" width="19.125" style="2" customWidth="1"/>
    <col min="11" max="23" width="8.25" style="2" customWidth="1"/>
    <col min="24" max="24" width="1.625" style="2" customWidth="1"/>
    <col min="25" max="16384" width="9" style="2"/>
  </cols>
  <sheetData>
    <row r="1" spans="2:26" ht="9.9499999999999993" customHeight="1"/>
    <row r="2" spans="2:26" ht="33" customHeight="1">
      <c r="B2" s="178" t="s">
        <v>102</v>
      </c>
      <c r="C2" s="178"/>
      <c r="D2" s="178"/>
      <c r="E2" s="178"/>
      <c r="F2" s="178"/>
      <c r="G2" s="178"/>
      <c r="H2" s="178"/>
      <c r="I2" s="178"/>
      <c r="J2" s="178"/>
      <c r="K2" s="178"/>
      <c r="L2" s="178"/>
      <c r="M2" s="178"/>
      <c r="N2" s="178"/>
      <c r="O2" s="178"/>
      <c r="P2" s="178"/>
      <c r="Q2" s="178"/>
      <c r="R2" s="178"/>
      <c r="S2" s="178"/>
      <c r="T2" s="178"/>
      <c r="U2" s="178"/>
      <c r="V2" s="178"/>
      <c r="W2" s="178"/>
    </row>
    <row r="3" spans="2:26" ht="5.0999999999999996" customHeight="1">
      <c r="B3" s="74"/>
      <c r="C3" s="74"/>
      <c r="D3" s="74"/>
      <c r="E3" s="74"/>
      <c r="F3" s="74"/>
      <c r="G3" s="74"/>
      <c r="H3" s="74"/>
      <c r="I3" s="74"/>
      <c r="J3" s="74"/>
      <c r="K3" s="74"/>
      <c r="L3" s="74"/>
      <c r="M3" s="74"/>
      <c r="N3" s="74"/>
      <c r="O3" s="74"/>
      <c r="P3" s="74"/>
      <c r="Q3" s="74"/>
      <c r="R3" s="74"/>
      <c r="S3" s="74"/>
      <c r="T3" s="74"/>
      <c r="U3" s="74"/>
      <c r="V3" s="74"/>
      <c r="W3" s="74"/>
    </row>
    <row r="4" spans="2:26" ht="20.100000000000001" customHeight="1">
      <c r="B4" s="26" t="s">
        <v>78</v>
      </c>
      <c r="C4" s="34"/>
      <c r="D4" s="34"/>
      <c r="E4" s="34"/>
      <c r="F4" s="34"/>
      <c r="G4" s="34"/>
      <c r="H4" s="34"/>
      <c r="I4" s="34"/>
      <c r="J4" s="289" t="str">
        <f>学年Ａシート!J4</f>
        <v>○○　○○</v>
      </c>
      <c r="K4" s="291"/>
      <c r="L4" s="290"/>
      <c r="M4" s="32"/>
      <c r="N4" s="38" t="s">
        <v>51</v>
      </c>
      <c r="O4" s="39"/>
      <c r="P4" s="289" t="str">
        <f>学年Ａシート!P4</f>
        <v>校長・○○　○○</v>
      </c>
      <c r="Q4" s="291"/>
      <c r="R4" s="290"/>
      <c r="S4" s="32"/>
      <c r="T4" s="32"/>
      <c r="U4" s="32"/>
      <c r="V4" s="32"/>
      <c r="W4" s="32"/>
    </row>
    <row r="5" spans="2:26" ht="20.100000000000001" customHeight="1">
      <c r="B5" s="75" t="s">
        <v>79</v>
      </c>
      <c r="C5" s="75"/>
      <c r="D5" s="75"/>
      <c r="E5" s="75"/>
      <c r="F5" s="75"/>
      <c r="G5" s="75"/>
      <c r="H5" s="75"/>
      <c r="I5" s="75"/>
      <c r="J5" s="292">
        <f>学年Ａシート!J5</f>
        <v>42471</v>
      </c>
      <c r="K5" s="293"/>
      <c r="L5" s="67"/>
      <c r="M5" s="40"/>
      <c r="N5" s="33" t="s">
        <v>80</v>
      </c>
      <c r="O5" s="75"/>
      <c r="P5" s="294" t="str">
        <f>学年Ａシート!P5</f>
        <v>○○　○○</v>
      </c>
      <c r="Q5" s="295"/>
      <c r="R5" s="296"/>
      <c r="S5" s="26"/>
      <c r="T5" s="26"/>
      <c r="U5" s="26"/>
      <c r="V5" s="33"/>
      <c r="W5" s="33"/>
    </row>
    <row r="6" spans="2:26" ht="20.100000000000001" customHeight="1">
      <c r="B6" s="75" t="s">
        <v>81</v>
      </c>
      <c r="C6" s="75"/>
      <c r="D6" s="75"/>
      <c r="E6" s="75"/>
      <c r="F6" s="75"/>
      <c r="G6" s="75"/>
      <c r="H6" s="75"/>
      <c r="I6" s="75"/>
      <c r="J6" s="297" t="s">
        <v>161</v>
      </c>
      <c r="K6" s="298"/>
      <c r="L6" s="298"/>
      <c r="M6" s="298"/>
      <c r="N6" s="298"/>
      <c r="O6" s="298"/>
      <c r="P6" s="298"/>
      <c r="Q6" s="298"/>
      <c r="R6" s="298"/>
      <c r="S6" s="298"/>
      <c r="T6" s="298"/>
      <c r="U6" s="298"/>
      <c r="V6" s="298"/>
      <c r="W6" s="299"/>
    </row>
    <row r="7" spans="2:26" ht="20.100000000000001" customHeight="1">
      <c r="B7" s="73" t="s">
        <v>88</v>
      </c>
      <c r="C7" s="73"/>
      <c r="D7" s="73"/>
      <c r="E7" s="73"/>
      <c r="F7" s="73"/>
      <c r="G7" s="37"/>
      <c r="H7" s="37"/>
      <c r="I7" s="37"/>
      <c r="J7" s="73"/>
      <c r="K7" s="73"/>
      <c r="L7" s="73"/>
      <c r="M7" s="30"/>
      <c r="N7" s="35"/>
      <c r="O7" s="73"/>
      <c r="P7" s="75"/>
      <c r="Q7" s="75"/>
      <c r="R7" s="75"/>
      <c r="S7" s="40"/>
      <c r="T7" s="73"/>
      <c r="U7" s="73"/>
      <c r="V7" s="73"/>
      <c r="W7" s="73"/>
    </row>
    <row r="8" spans="2:26" ht="20.100000000000001" customHeight="1">
      <c r="B8" s="141" t="s">
        <v>89</v>
      </c>
      <c r="C8" s="142"/>
      <c r="D8" s="142"/>
      <c r="E8" s="142"/>
      <c r="F8" s="142"/>
      <c r="G8" s="142"/>
      <c r="H8" s="142"/>
      <c r="I8" s="72" t="s">
        <v>90</v>
      </c>
      <c r="J8" s="306" t="str">
        <f>表紙!$E$49</f>
        <v>もんか　えいたろう</v>
      </c>
      <c r="K8" s="306"/>
      <c r="L8" s="306"/>
      <c r="M8" s="93" t="s">
        <v>83</v>
      </c>
      <c r="N8" s="141" t="s">
        <v>1</v>
      </c>
      <c r="O8" s="143"/>
      <c r="P8" s="228" t="s">
        <v>22</v>
      </c>
      <c r="Q8" s="229"/>
      <c r="R8" s="229"/>
      <c r="S8" s="230"/>
      <c r="T8" s="133" t="s">
        <v>18</v>
      </c>
      <c r="U8" s="133"/>
      <c r="V8" s="141" t="s">
        <v>14</v>
      </c>
      <c r="W8" s="143"/>
    </row>
    <row r="9" spans="2:26" ht="27.75" customHeight="1">
      <c r="B9" s="281" t="str">
        <f>表紙!$E$50</f>
        <v>文科　Ａ太郎</v>
      </c>
      <c r="C9" s="282"/>
      <c r="D9" s="282"/>
      <c r="E9" s="282"/>
      <c r="F9" s="282"/>
      <c r="G9" s="282"/>
      <c r="H9" s="282"/>
      <c r="I9" s="282"/>
      <c r="J9" s="282"/>
      <c r="K9" s="282"/>
      <c r="L9" s="282"/>
      <c r="M9" s="283"/>
      <c r="N9" s="284" t="str">
        <f>共通シート!$J$7</f>
        <v>男</v>
      </c>
      <c r="O9" s="285"/>
      <c r="P9" s="302" t="str">
        <f>学年Ａシート!P10</f>
        <v>初中市立虎門小学校</v>
      </c>
      <c r="Q9" s="303"/>
      <c r="R9" s="303"/>
      <c r="S9" s="304"/>
      <c r="T9" s="305" t="str">
        <f>学年Ａシート!T10</f>
        <v>５年</v>
      </c>
      <c r="U9" s="305"/>
      <c r="V9" s="281" t="str">
        <f>学年Ａシート!V10</f>
        <v>２組</v>
      </c>
      <c r="W9" s="283"/>
    </row>
    <row r="10" spans="2:26" ht="13.5" customHeight="1">
      <c r="B10" s="94"/>
      <c r="C10" s="94"/>
      <c r="D10" s="94"/>
      <c r="E10" s="94"/>
      <c r="F10" s="94"/>
      <c r="G10" s="94"/>
      <c r="H10" s="94"/>
      <c r="I10" s="94"/>
      <c r="J10" s="94"/>
      <c r="K10" s="94"/>
      <c r="L10" s="94"/>
      <c r="M10" s="94"/>
      <c r="N10" s="41"/>
      <c r="O10" s="41"/>
      <c r="P10" s="95"/>
      <c r="Q10" s="95"/>
      <c r="R10" s="95"/>
      <c r="S10" s="95"/>
      <c r="T10" s="76"/>
      <c r="U10" s="76"/>
      <c r="V10" s="41"/>
      <c r="W10" s="41"/>
    </row>
    <row r="11" spans="2:26" s="30" customFormat="1" ht="20.100000000000001" customHeight="1">
      <c r="B11" s="75" t="s">
        <v>128</v>
      </c>
      <c r="C11" s="41"/>
      <c r="D11" s="41"/>
      <c r="E11" s="41"/>
      <c r="F11" s="41"/>
      <c r="G11" s="41"/>
      <c r="H11" s="41"/>
      <c r="I11" s="41"/>
      <c r="J11" s="41"/>
      <c r="K11" s="41"/>
      <c r="L11" s="41"/>
      <c r="M11" s="41"/>
      <c r="N11" s="41"/>
      <c r="O11" s="41"/>
      <c r="P11" s="41"/>
      <c r="Q11" s="41"/>
      <c r="R11" s="41"/>
      <c r="S11" s="41"/>
      <c r="T11" s="41"/>
      <c r="U11" s="41"/>
      <c r="V11" s="41"/>
      <c r="W11" s="41"/>
    </row>
    <row r="12" spans="2:26" s="30" customFormat="1" ht="20.100000000000001" customHeight="1">
      <c r="B12" s="106"/>
      <c r="C12" s="191" t="s">
        <v>129</v>
      </c>
      <c r="D12" s="191"/>
      <c r="E12" s="191"/>
      <c r="F12" s="191"/>
      <c r="G12" s="191"/>
      <c r="H12" s="191"/>
      <c r="I12" s="191"/>
      <c r="J12" s="191"/>
      <c r="K12" s="191"/>
      <c r="L12" s="191"/>
      <c r="M12" s="191"/>
      <c r="N12" s="192"/>
      <c r="O12" s="190" t="s">
        <v>99</v>
      </c>
      <c r="P12" s="191"/>
      <c r="Q12" s="191"/>
      <c r="R12" s="191"/>
      <c r="S12" s="191"/>
      <c r="T12" s="191"/>
      <c r="U12" s="191"/>
      <c r="V12" s="192"/>
      <c r="W12" s="41"/>
      <c r="X12" s="41"/>
      <c r="Y12" s="41"/>
      <c r="Z12" s="41"/>
    </row>
    <row r="13" spans="2:26" s="30" customFormat="1" ht="114" customHeight="1">
      <c r="B13" s="300" t="s">
        <v>130</v>
      </c>
      <c r="C13" s="234" t="s">
        <v>199</v>
      </c>
      <c r="D13" s="198"/>
      <c r="E13" s="198"/>
      <c r="F13" s="198"/>
      <c r="G13" s="198"/>
      <c r="H13" s="198"/>
      <c r="I13" s="198"/>
      <c r="J13" s="198"/>
      <c r="K13" s="198"/>
      <c r="L13" s="198"/>
      <c r="M13" s="198"/>
      <c r="N13" s="199"/>
      <c r="O13" s="197" t="s">
        <v>157</v>
      </c>
      <c r="P13" s="198"/>
      <c r="Q13" s="198"/>
      <c r="R13" s="198"/>
      <c r="S13" s="198"/>
      <c r="T13" s="198"/>
      <c r="U13" s="198"/>
      <c r="V13" s="199"/>
      <c r="W13" s="41"/>
      <c r="X13" s="75"/>
      <c r="Y13" s="75"/>
      <c r="Z13" s="75"/>
    </row>
    <row r="14" spans="2:26" s="30" customFormat="1" ht="114" customHeight="1">
      <c r="B14" s="301"/>
      <c r="C14" s="204"/>
      <c r="D14" s="204"/>
      <c r="E14" s="204"/>
      <c r="F14" s="204"/>
      <c r="G14" s="204"/>
      <c r="H14" s="204"/>
      <c r="I14" s="204"/>
      <c r="J14" s="204"/>
      <c r="K14" s="204"/>
      <c r="L14" s="204"/>
      <c r="M14" s="204"/>
      <c r="N14" s="205"/>
      <c r="O14" s="203"/>
      <c r="P14" s="204"/>
      <c r="Q14" s="204"/>
      <c r="R14" s="204"/>
      <c r="S14" s="204"/>
      <c r="T14" s="204"/>
      <c r="U14" s="204"/>
      <c r="V14" s="205"/>
      <c r="W14" s="41"/>
      <c r="X14" s="75"/>
      <c r="Y14" s="75"/>
      <c r="Z14" s="75"/>
    </row>
    <row r="15" spans="2:26" s="30" customFormat="1" ht="39" customHeight="1">
      <c r="B15" s="300" t="s">
        <v>131</v>
      </c>
      <c r="C15" s="234" t="s">
        <v>200</v>
      </c>
      <c r="D15" s="234"/>
      <c r="E15" s="234"/>
      <c r="F15" s="234"/>
      <c r="G15" s="234"/>
      <c r="H15" s="234"/>
      <c r="I15" s="234"/>
      <c r="J15" s="234"/>
      <c r="K15" s="234"/>
      <c r="L15" s="234"/>
      <c r="M15" s="234"/>
      <c r="N15" s="235"/>
      <c r="O15" s="197" t="s">
        <v>201</v>
      </c>
      <c r="P15" s="198"/>
      <c r="Q15" s="198"/>
      <c r="R15" s="198"/>
      <c r="S15" s="198"/>
      <c r="T15" s="198"/>
      <c r="U15" s="198"/>
      <c r="V15" s="199"/>
      <c r="W15" s="41"/>
      <c r="X15" s="75"/>
      <c r="Y15" s="75"/>
      <c r="Z15" s="75"/>
    </row>
    <row r="16" spans="2:26" s="30" customFormat="1" ht="39" customHeight="1">
      <c r="B16" s="301"/>
      <c r="C16" s="240"/>
      <c r="D16" s="240"/>
      <c r="E16" s="240"/>
      <c r="F16" s="240"/>
      <c r="G16" s="240"/>
      <c r="H16" s="240"/>
      <c r="I16" s="240"/>
      <c r="J16" s="240"/>
      <c r="K16" s="240"/>
      <c r="L16" s="240"/>
      <c r="M16" s="240"/>
      <c r="N16" s="241"/>
      <c r="O16" s="203"/>
      <c r="P16" s="204"/>
      <c r="Q16" s="204"/>
      <c r="R16" s="204"/>
      <c r="S16" s="204"/>
      <c r="T16" s="204"/>
      <c r="U16" s="204"/>
      <c r="V16" s="205"/>
      <c r="W16" s="41"/>
      <c r="X16" s="75"/>
      <c r="Y16" s="75"/>
      <c r="Z16" s="75"/>
    </row>
    <row r="17" spans="2:26" s="30" customFormat="1" ht="13.5" customHeight="1">
      <c r="B17" s="41"/>
      <c r="C17" s="41"/>
      <c r="D17" s="75"/>
      <c r="E17" s="75"/>
      <c r="F17" s="75"/>
      <c r="G17" s="75"/>
      <c r="H17" s="75"/>
      <c r="I17" s="75"/>
      <c r="J17" s="75"/>
      <c r="K17" s="75"/>
      <c r="L17" s="75"/>
      <c r="M17" s="75"/>
      <c r="N17" s="75"/>
      <c r="O17" s="75"/>
      <c r="P17" s="75"/>
      <c r="Q17" s="75"/>
      <c r="R17" s="75"/>
      <c r="S17" s="75"/>
      <c r="T17" s="75"/>
      <c r="U17" s="75"/>
      <c r="V17" s="75"/>
      <c r="W17" s="75"/>
      <c r="X17" s="75"/>
      <c r="Y17" s="75"/>
      <c r="Z17" s="75"/>
    </row>
    <row r="18" spans="2:26" s="30" customFormat="1" ht="20.100000000000001" customHeight="1">
      <c r="B18" s="75" t="s">
        <v>95</v>
      </c>
      <c r="C18" s="41"/>
      <c r="D18" s="41"/>
      <c r="E18" s="41"/>
      <c r="F18" s="41"/>
      <c r="G18" s="41"/>
      <c r="H18" s="41"/>
      <c r="I18" s="41"/>
      <c r="J18" s="41"/>
      <c r="K18" s="41"/>
      <c r="L18" s="41"/>
      <c r="M18" s="41"/>
      <c r="N18" s="41"/>
      <c r="O18" s="41"/>
      <c r="P18" s="41"/>
      <c r="Q18" s="41"/>
      <c r="R18" s="41"/>
      <c r="S18" s="41"/>
      <c r="T18" s="41"/>
      <c r="U18" s="41"/>
      <c r="V18" s="41"/>
      <c r="W18" s="41"/>
    </row>
    <row r="19" spans="2:26" s="30" customFormat="1" ht="18.75" customHeight="1">
      <c r="B19" s="197" t="s">
        <v>162</v>
      </c>
      <c r="C19" s="234"/>
      <c r="D19" s="234"/>
      <c r="E19" s="234"/>
      <c r="F19" s="234"/>
      <c r="G19" s="234"/>
      <c r="H19" s="234"/>
      <c r="I19" s="234"/>
      <c r="J19" s="234"/>
      <c r="K19" s="234"/>
      <c r="L19" s="234"/>
      <c r="M19" s="234"/>
      <c r="N19" s="234"/>
      <c r="O19" s="234"/>
      <c r="P19" s="234"/>
      <c r="Q19" s="234"/>
      <c r="R19" s="234"/>
      <c r="S19" s="234"/>
      <c r="T19" s="234"/>
      <c r="U19" s="234"/>
      <c r="V19" s="235"/>
      <c r="W19" s="41"/>
      <c r="X19" s="75"/>
      <c r="Y19" s="75"/>
      <c r="Z19" s="75"/>
    </row>
    <row r="20" spans="2:26" s="30" customFormat="1" ht="18.75" customHeight="1">
      <c r="B20" s="239"/>
      <c r="C20" s="240"/>
      <c r="D20" s="240"/>
      <c r="E20" s="240"/>
      <c r="F20" s="240"/>
      <c r="G20" s="240"/>
      <c r="H20" s="240"/>
      <c r="I20" s="240"/>
      <c r="J20" s="240"/>
      <c r="K20" s="240"/>
      <c r="L20" s="240"/>
      <c r="M20" s="240"/>
      <c r="N20" s="240"/>
      <c r="O20" s="240"/>
      <c r="P20" s="240"/>
      <c r="Q20" s="240"/>
      <c r="R20" s="240"/>
      <c r="S20" s="240"/>
      <c r="T20" s="240"/>
      <c r="U20" s="240"/>
      <c r="V20" s="241"/>
      <c r="W20" s="41"/>
      <c r="X20" s="75"/>
      <c r="Y20" s="75"/>
      <c r="Z20" s="75"/>
    </row>
    <row r="21" spans="2:26" ht="13.5" customHeight="1">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2:26" ht="19.5" customHeight="1">
      <c r="B22" s="79" t="s">
        <v>121</v>
      </c>
      <c r="C22" s="92"/>
      <c r="D22" s="79"/>
      <c r="E22" s="79"/>
      <c r="F22" s="79"/>
      <c r="G22" s="79"/>
      <c r="H22" s="79"/>
      <c r="I22" s="79"/>
      <c r="J22" s="79"/>
      <c r="K22" s="79"/>
      <c r="L22" s="79"/>
      <c r="M22" s="79"/>
      <c r="N22" s="105"/>
      <c r="O22" s="105"/>
      <c r="P22" s="105"/>
      <c r="Q22" s="79"/>
      <c r="R22" s="79"/>
      <c r="S22" s="79"/>
      <c r="T22" s="79"/>
      <c r="U22" s="79"/>
      <c r="V22" s="79"/>
      <c r="W22" s="79"/>
      <c r="X22" s="79"/>
      <c r="Y22" s="79"/>
      <c r="Z22" s="79"/>
    </row>
    <row r="23" spans="2:26" ht="20.100000000000001" customHeight="1">
      <c r="B23" s="141"/>
      <c r="C23" s="143"/>
      <c r="D23" s="141" t="s">
        <v>15</v>
      </c>
      <c r="E23" s="142"/>
      <c r="F23" s="142"/>
      <c r="G23" s="142"/>
      <c r="H23" s="142"/>
      <c r="I23" s="142"/>
      <c r="J23" s="142"/>
      <c r="K23" s="142"/>
      <c r="L23" s="141" t="s">
        <v>127</v>
      </c>
      <c r="M23" s="142"/>
      <c r="N23" s="142"/>
      <c r="O23" s="142"/>
      <c r="P23" s="142"/>
      <c r="Q23" s="143"/>
      <c r="R23" s="142" t="s">
        <v>126</v>
      </c>
      <c r="S23" s="142"/>
      <c r="T23" s="142"/>
      <c r="U23" s="142"/>
      <c r="V23" s="142"/>
      <c r="W23" s="143"/>
      <c r="X23" s="79"/>
      <c r="Y23" s="79"/>
      <c r="Z23" s="79"/>
    </row>
    <row r="24" spans="2:26" ht="52.5" customHeight="1">
      <c r="B24" s="307" t="s">
        <v>25</v>
      </c>
      <c r="C24" s="307" t="s">
        <v>17</v>
      </c>
      <c r="D24" s="197" t="s">
        <v>158</v>
      </c>
      <c r="E24" s="234"/>
      <c r="F24" s="234"/>
      <c r="G24" s="234"/>
      <c r="H24" s="234"/>
      <c r="I24" s="234"/>
      <c r="J24" s="234"/>
      <c r="K24" s="234"/>
      <c r="L24" s="197" t="s">
        <v>217</v>
      </c>
      <c r="M24" s="234"/>
      <c r="N24" s="234"/>
      <c r="O24" s="234"/>
      <c r="P24" s="234"/>
      <c r="Q24" s="235"/>
      <c r="R24" s="234" t="s">
        <v>203</v>
      </c>
      <c r="S24" s="234"/>
      <c r="T24" s="234"/>
      <c r="U24" s="234"/>
      <c r="V24" s="234"/>
      <c r="W24" s="235"/>
      <c r="X24" s="79"/>
      <c r="Y24" s="79"/>
      <c r="Z24" s="79"/>
    </row>
    <row r="25" spans="2:26" ht="52.5" customHeight="1">
      <c r="B25" s="307"/>
      <c r="C25" s="308"/>
      <c r="D25" s="236"/>
      <c r="E25" s="237"/>
      <c r="F25" s="237"/>
      <c r="G25" s="237"/>
      <c r="H25" s="237"/>
      <c r="I25" s="237"/>
      <c r="J25" s="237"/>
      <c r="K25" s="237"/>
      <c r="L25" s="236"/>
      <c r="M25" s="237"/>
      <c r="N25" s="237"/>
      <c r="O25" s="237"/>
      <c r="P25" s="237"/>
      <c r="Q25" s="238"/>
      <c r="R25" s="237"/>
      <c r="S25" s="237"/>
      <c r="T25" s="237"/>
      <c r="U25" s="237"/>
      <c r="V25" s="237"/>
      <c r="W25" s="238"/>
      <c r="X25" s="79"/>
      <c r="Y25" s="79"/>
      <c r="Z25" s="79"/>
    </row>
    <row r="26" spans="2:26" ht="105" customHeight="1">
      <c r="B26" s="307"/>
      <c r="C26" s="308"/>
      <c r="D26" s="236" t="s">
        <v>160</v>
      </c>
      <c r="E26" s="237"/>
      <c r="F26" s="237"/>
      <c r="G26" s="237"/>
      <c r="H26" s="237"/>
      <c r="I26" s="237"/>
      <c r="J26" s="237"/>
      <c r="K26" s="237"/>
      <c r="L26" s="236" t="s">
        <v>202</v>
      </c>
      <c r="M26" s="237"/>
      <c r="N26" s="237"/>
      <c r="O26" s="237"/>
      <c r="P26" s="237"/>
      <c r="Q26" s="238"/>
      <c r="R26" s="237" t="s">
        <v>204</v>
      </c>
      <c r="S26" s="237"/>
      <c r="T26" s="237"/>
      <c r="U26" s="237"/>
      <c r="V26" s="237"/>
      <c r="W26" s="238"/>
      <c r="X26" s="79"/>
      <c r="Y26" s="79"/>
      <c r="Z26" s="79"/>
    </row>
    <row r="27" spans="2:26" ht="105" customHeight="1">
      <c r="B27" s="307"/>
      <c r="C27" s="308"/>
      <c r="D27" s="236"/>
      <c r="E27" s="237"/>
      <c r="F27" s="237"/>
      <c r="G27" s="237"/>
      <c r="H27" s="237"/>
      <c r="I27" s="237"/>
      <c r="J27" s="237"/>
      <c r="K27" s="237"/>
      <c r="L27" s="236"/>
      <c r="M27" s="237"/>
      <c r="N27" s="237"/>
      <c r="O27" s="237"/>
      <c r="P27" s="237"/>
      <c r="Q27" s="238"/>
      <c r="R27" s="237"/>
      <c r="S27" s="237"/>
      <c r="T27" s="237"/>
      <c r="U27" s="237"/>
      <c r="V27" s="237"/>
      <c r="W27" s="238"/>
      <c r="X27" s="79"/>
      <c r="Y27" s="79"/>
      <c r="Z27" s="79"/>
    </row>
    <row r="28" spans="2:26" ht="30" customHeight="1">
      <c r="B28" s="307"/>
      <c r="C28" s="307" t="s">
        <v>16</v>
      </c>
      <c r="D28" s="197"/>
      <c r="E28" s="234"/>
      <c r="F28" s="234"/>
      <c r="G28" s="234"/>
      <c r="H28" s="234"/>
      <c r="I28" s="234"/>
      <c r="J28" s="234"/>
      <c r="K28" s="234"/>
      <c r="L28" s="197" t="s">
        <v>187</v>
      </c>
      <c r="M28" s="234"/>
      <c r="N28" s="234"/>
      <c r="O28" s="234"/>
      <c r="P28" s="234"/>
      <c r="Q28" s="235"/>
      <c r="R28" s="234" t="s">
        <v>206</v>
      </c>
      <c r="S28" s="234"/>
      <c r="T28" s="234"/>
      <c r="U28" s="234"/>
      <c r="V28" s="234"/>
      <c r="W28" s="235"/>
      <c r="X28" s="79"/>
      <c r="Y28" s="79"/>
      <c r="Z28" s="79"/>
    </row>
    <row r="29" spans="2:26" ht="30" customHeight="1">
      <c r="B29" s="307"/>
      <c r="C29" s="309"/>
      <c r="D29" s="236"/>
      <c r="E29" s="237"/>
      <c r="F29" s="237"/>
      <c r="G29" s="237"/>
      <c r="H29" s="237"/>
      <c r="I29" s="237"/>
      <c r="J29" s="237"/>
      <c r="K29" s="237"/>
      <c r="L29" s="236"/>
      <c r="M29" s="237"/>
      <c r="N29" s="237"/>
      <c r="O29" s="237"/>
      <c r="P29" s="237"/>
      <c r="Q29" s="238"/>
      <c r="R29" s="237"/>
      <c r="S29" s="237"/>
      <c r="T29" s="237"/>
      <c r="U29" s="237"/>
      <c r="V29" s="237"/>
      <c r="W29" s="238"/>
    </row>
    <row r="30" spans="2:26" ht="45" customHeight="1">
      <c r="B30" s="307"/>
      <c r="C30" s="307"/>
      <c r="D30" s="236" t="s">
        <v>186</v>
      </c>
      <c r="E30" s="237"/>
      <c r="F30" s="237"/>
      <c r="G30" s="237"/>
      <c r="H30" s="237"/>
      <c r="I30" s="237"/>
      <c r="J30" s="237"/>
      <c r="K30" s="237"/>
      <c r="L30" s="236" t="s">
        <v>205</v>
      </c>
      <c r="M30" s="237"/>
      <c r="N30" s="237"/>
      <c r="O30" s="237"/>
      <c r="P30" s="237"/>
      <c r="Q30" s="238"/>
      <c r="R30" s="237" t="s">
        <v>159</v>
      </c>
      <c r="S30" s="237"/>
      <c r="T30" s="237"/>
      <c r="U30" s="237"/>
      <c r="V30" s="237"/>
      <c r="W30" s="238"/>
    </row>
    <row r="31" spans="2:26" ht="45" customHeight="1">
      <c r="B31" s="307"/>
      <c r="C31" s="307"/>
      <c r="D31" s="239"/>
      <c r="E31" s="240"/>
      <c r="F31" s="240"/>
      <c r="G31" s="240"/>
      <c r="H31" s="240"/>
      <c r="I31" s="240"/>
      <c r="J31" s="240"/>
      <c r="K31" s="240"/>
      <c r="L31" s="239"/>
      <c r="M31" s="240"/>
      <c r="N31" s="240"/>
      <c r="O31" s="240"/>
      <c r="P31" s="240"/>
      <c r="Q31" s="241"/>
      <c r="R31" s="240"/>
      <c r="S31" s="240"/>
      <c r="T31" s="240"/>
      <c r="U31" s="240"/>
      <c r="V31" s="240"/>
      <c r="W31" s="241"/>
      <c r="X31" s="92"/>
      <c r="Y31" s="92"/>
      <c r="Z31" s="92"/>
    </row>
    <row r="32" spans="2:26" ht="54" customHeight="1">
      <c r="B32" s="307" t="s">
        <v>26</v>
      </c>
      <c r="C32" s="307" t="s">
        <v>17</v>
      </c>
      <c r="D32" s="197" t="s">
        <v>207</v>
      </c>
      <c r="E32" s="234"/>
      <c r="F32" s="234"/>
      <c r="G32" s="234"/>
      <c r="H32" s="234"/>
      <c r="I32" s="234"/>
      <c r="J32" s="234"/>
      <c r="K32" s="234"/>
      <c r="L32" s="197" t="s">
        <v>218</v>
      </c>
      <c r="M32" s="234"/>
      <c r="N32" s="234"/>
      <c r="O32" s="234"/>
      <c r="P32" s="234"/>
      <c r="Q32" s="235"/>
      <c r="R32" s="234" t="s">
        <v>208</v>
      </c>
      <c r="S32" s="234"/>
      <c r="T32" s="234"/>
      <c r="U32" s="234"/>
      <c r="V32" s="234"/>
      <c r="W32" s="235"/>
      <c r="X32" s="79"/>
      <c r="Y32" s="79"/>
      <c r="Z32" s="79"/>
    </row>
    <row r="33" spans="2:26" ht="54" customHeight="1">
      <c r="B33" s="307"/>
      <c r="C33" s="307"/>
      <c r="D33" s="236"/>
      <c r="E33" s="237"/>
      <c r="F33" s="237"/>
      <c r="G33" s="237"/>
      <c r="H33" s="237"/>
      <c r="I33" s="237"/>
      <c r="J33" s="237"/>
      <c r="K33" s="237"/>
      <c r="L33" s="236"/>
      <c r="M33" s="237"/>
      <c r="N33" s="237"/>
      <c r="O33" s="237"/>
      <c r="P33" s="237"/>
      <c r="Q33" s="238"/>
      <c r="R33" s="237"/>
      <c r="S33" s="237"/>
      <c r="T33" s="237"/>
      <c r="U33" s="237"/>
      <c r="V33" s="237"/>
      <c r="W33" s="238"/>
      <c r="X33" s="79"/>
      <c r="Y33" s="79"/>
      <c r="Z33" s="79"/>
    </row>
    <row r="34" spans="2:26" ht="172.5" customHeight="1">
      <c r="B34" s="307"/>
      <c r="C34" s="307"/>
      <c r="D34" s="236" t="s">
        <v>166</v>
      </c>
      <c r="E34" s="237"/>
      <c r="F34" s="237"/>
      <c r="G34" s="237"/>
      <c r="H34" s="237"/>
      <c r="I34" s="237"/>
      <c r="J34" s="237"/>
      <c r="K34" s="237"/>
      <c r="L34" s="236" t="s">
        <v>209</v>
      </c>
      <c r="M34" s="237"/>
      <c r="N34" s="237"/>
      <c r="O34" s="237"/>
      <c r="P34" s="237"/>
      <c r="Q34" s="238"/>
      <c r="R34" s="237" t="s">
        <v>210</v>
      </c>
      <c r="S34" s="237"/>
      <c r="T34" s="237"/>
      <c r="U34" s="237"/>
      <c r="V34" s="237"/>
      <c r="W34" s="238"/>
      <c r="X34" s="79"/>
      <c r="Y34" s="79"/>
      <c r="Z34" s="79"/>
    </row>
    <row r="35" spans="2:26" ht="172.5" customHeight="1">
      <c r="B35" s="307"/>
      <c r="C35" s="308"/>
      <c r="D35" s="236"/>
      <c r="E35" s="237"/>
      <c r="F35" s="237"/>
      <c r="G35" s="237"/>
      <c r="H35" s="237"/>
      <c r="I35" s="237"/>
      <c r="J35" s="237"/>
      <c r="K35" s="237"/>
      <c r="L35" s="236"/>
      <c r="M35" s="237"/>
      <c r="N35" s="237"/>
      <c r="O35" s="237"/>
      <c r="P35" s="237"/>
      <c r="Q35" s="238"/>
      <c r="R35" s="237"/>
      <c r="S35" s="237"/>
      <c r="T35" s="237"/>
      <c r="U35" s="237"/>
      <c r="V35" s="237"/>
      <c r="W35" s="238"/>
      <c r="X35" s="79"/>
      <c r="Y35" s="79"/>
      <c r="Z35" s="79"/>
    </row>
    <row r="36" spans="2:26" ht="65.25" customHeight="1">
      <c r="B36" s="307"/>
      <c r="C36" s="307" t="s">
        <v>16</v>
      </c>
      <c r="D36" s="197"/>
      <c r="E36" s="234"/>
      <c r="F36" s="234"/>
      <c r="G36" s="234"/>
      <c r="H36" s="234"/>
      <c r="I36" s="234"/>
      <c r="J36" s="234"/>
      <c r="K36" s="234"/>
      <c r="L36" s="197" t="s">
        <v>190</v>
      </c>
      <c r="M36" s="234"/>
      <c r="N36" s="234"/>
      <c r="O36" s="234"/>
      <c r="P36" s="234"/>
      <c r="Q36" s="235"/>
      <c r="R36" s="234" t="s">
        <v>211</v>
      </c>
      <c r="S36" s="234"/>
      <c r="T36" s="234"/>
      <c r="U36" s="234"/>
      <c r="V36" s="234"/>
      <c r="W36" s="235"/>
      <c r="X36" s="79"/>
      <c r="Y36" s="79"/>
      <c r="Z36" s="79"/>
    </row>
    <row r="37" spans="2:26" ht="65.25" customHeight="1">
      <c r="B37" s="307"/>
      <c r="C37" s="309"/>
      <c r="D37" s="236"/>
      <c r="E37" s="237"/>
      <c r="F37" s="237"/>
      <c r="G37" s="237"/>
      <c r="H37" s="237"/>
      <c r="I37" s="237"/>
      <c r="J37" s="237"/>
      <c r="K37" s="237"/>
      <c r="L37" s="236"/>
      <c r="M37" s="237"/>
      <c r="N37" s="237"/>
      <c r="O37" s="237"/>
      <c r="P37" s="237"/>
      <c r="Q37" s="238"/>
      <c r="R37" s="237"/>
      <c r="S37" s="237"/>
      <c r="T37" s="237"/>
      <c r="U37" s="237"/>
      <c r="V37" s="237"/>
      <c r="W37" s="238"/>
      <c r="X37" s="79"/>
      <c r="Y37" s="79"/>
      <c r="Z37" s="79"/>
    </row>
    <row r="38" spans="2:26" ht="78.75" customHeight="1">
      <c r="B38" s="307"/>
      <c r="C38" s="307"/>
      <c r="D38" s="236" t="s">
        <v>186</v>
      </c>
      <c r="E38" s="237"/>
      <c r="F38" s="237"/>
      <c r="G38" s="237"/>
      <c r="H38" s="237"/>
      <c r="I38" s="237"/>
      <c r="J38" s="237"/>
      <c r="K38" s="237"/>
      <c r="L38" s="236" t="s">
        <v>205</v>
      </c>
      <c r="M38" s="237"/>
      <c r="N38" s="237"/>
      <c r="O38" s="237"/>
      <c r="P38" s="237"/>
      <c r="Q38" s="238"/>
      <c r="R38" s="237" t="s">
        <v>212</v>
      </c>
      <c r="S38" s="237"/>
      <c r="T38" s="237"/>
      <c r="U38" s="237"/>
      <c r="V38" s="237"/>
      <c r="W38" s="238"/>
    </row>
    <row r="39" spans="2:26" ht="78.75" customHeight="1">
      <c r="B39" s="307"/>
      <c r="C39" s="307"/>
      <c r="D39" s="239"/>
      <c r="E39" s="240"/>
      <c r="F39" s="240"/>
      <c r="G39" s="240"/>
      <c r="H39" s="240"/>
      <c r="I39" s="240"/>
      <c r="J39" s="240"/>
      <c r="K39" s="240"/>
      <c r="L39" s="239"/>
      <c r="M39" s="240"/>
      <c r="N39" s="240"/>
      <c r="O39" s="240"/>
      <c r="P39" s="240"/>
      <c r="Q39" s="241"/>
      <c r="R39" s="240"/>
      <c r="S39" s="240"/>
      <c r="T39" s="240"/>
      <c r="U39" s="240"/>
      <c r="V39" s="240"/>
      <c r="W39" s="241"/>
      <c r="X39" s="92"/>
      <c r="Y39" s="92"/>
      <c r="Z39" s="92"/>
    </row>
    <row r="40" spans="2:26" ht="113.25" customHeight="1">
      <c r="B40" s="307" t="s">
        <v>27</v>
      </c>
      <c r="C40" s="307" t="s">
        <v>17</v>
      </c>
      <c r="D40" s="197" t="s">
        <v>163</v>
      </c>
      <c r="E40" s="234"/>
      <c r="F40" s="234"/>
      <c r="G40" s="234"/>
      <c r="H40" s="234"/>
      <c r="I40" s="234"/>
      <c r="J40" s="234"/>
      <c r="K40" s="234"/>
      <c r="L40" s="197" t="s">
        <v>213</v>
      </c>
      <c r="M40" s="234"/>
      <c r="N40" s="234"/>
      <c r="O40" s="234"/>
      <c r="P40" s="234"/>
      <c r="Q40" s="235"/>
      <c r="R40" s="234" t="s">
        <v>219</v>
      </c>
      <c r="S40" s="234"/>
      <c r="T40" s="234"/>
      <c r="U40" s="234"/>
      <c r="V40" s="234"/>
      <c r="W40" s="235"/>
      <c r="X40" s="79"/>
      <c r="Y40" s="79"/>
      <c r="Z40" s="79"/>
    </row>
    <row r="41" spans="2:26" ht="113.25" customHeight="1">
      <c r="B41" s="307"/>
      <c r="C41" s="307"/>
      <c r="D41" s="236"/>
      <c r="E41" s="237"/>
      <c r="F41" s="237"/>
      <c r="G41" s="237"/>
      <c r="H41" s="237"/>
      <c r="I41" s="237"/>
      <c r="J41" s="237"/>
      <c r="K41" s="237"/>
      <c r="L41" s="236"/>
      <c r="M41" s="237"/>
      <c r="N41" s="237"/>
      <c r="O41" s="237"/>
      <c r="P41" s="237"/>
      <c r="Q41" s="238"/>
      <c r="R41" s="237"/>
      <c r="S41" s="237"/>
      <c r="T41" s="237"/>
      <c r="U41" s="237"/>
      <c r="V41" s="237"/>
      <c r="W41" s="238"/>
      <c r="X41" s="79"/>
      <c r="Y41" s="79"/>
      <c r="Z41" s="79"/>
    </row>
    <row r="42" spans="2:26" ht="144" customHeight="1">
      <c r="B42" s="307"/>
      <c r="C42" s="307"/>
      <c r="D42" s="236" t="s">
        <v>165</v>
      </c>
      <c r="E42" s="237"/>
      <c r="F42" s="237"/>
      <c r="G42" s="237"/>
      <c r="H42" s="237"/>
      <c r="I42" s="237"/>
      <c r="J42" s="237"/>
      <c r="K42" s="237"/>
      <c r="L42" s="236" t="s">
        <v>214</v>
      </c>
      <c r="M42" s="237"/>
      <c r="N42" s="237"/>
      <c r="O42" s="237"/>
      <c r="P42" s="237"/>
      <c r="Q42" s="238"/>
      <c r="R42" s="237" t="s">
        <v>215</v>
      </c>
      <c r="S42" s="237"/>
      <c r="T42" s="237"/>
      <c r="U42" s="237"/>
      <c r="V42" s="237"/>
      <c r="W42" s="238"/>
      <c r="X42" s="79"/>
      <c r="Y42" s="79"/>
      <c r="Z42" s="79"/>
    </row>
    <row r="43" spans="2:26" ht="167.25" customHeight="1">
      <c r="B43" s="307"/>
      <c r="C43" s="308"/>
      <c r="D43" s="236"/>
      <c r="E43" s="237"/>
      <c r="F43" s="237"/>
      <c r="G43" s="237"/>
      <c r="H43" s="237"/>
      <c r="I43" s="237"/>
      <c r="J43" s="237"/>
      <c r="K43" s="237"/>
      <c r="L43" s="236"/>
      <c r="M43" s="237"/>
      <c r="N43" s="237"/>
      <c r="O43" s="237"/>
      <c r="P43" s="237"/>
      <c r="Q43" s="238"/>
      <c r="R43" s="237"/>
      <c r="S43" s="237"/>
      <c r="T43" s="237"/>
      <c r="U43" s="237"/>
      <c r="V43" s="237"/>
      <c r="W43" s="238"/>
      <c r="X43" s="79"/>
      <c r="Y43" s="79"/>
      <c r="Z43" s="79"/>
    </row>
    <row r="44" spans="2:26" ht="27" customHeight="1">
      <c r="B44" s="307"/>
      <c r="C44" s="307" t="s">
        <v>16</v>
      </c>
      <c r="D44" s="197"/>
      <c r="E44" s="234"/>
      <c r="F44" s="234"/>
      <c r="G44" s="234"/>
      <c r="H44" s="234"/>
      <c r="I44" s="234"/>
      <c r="J44" s="234"/>
      <c r="K44" s="234"/>
      <c r="L44" s="197" t="s">
        <v>190</v>
      </c>
      <c r="M44" s="234"/>
      <c r="N44" s="234"/>
      <c r="O44" s="234"/>
      <c r="P44" s="234"/>
      <c r="Q44" s="235"/>
      <c r="R44" s="234" t="s">
        <v>216</v>
      </c>
      <c r="S44" s="234"/>
      <c r="T44" s="234"/>
      <c r="U44" s="234"/>
      <c r="V44" s="234"/>
      <c r="W44" s="235"/>
      <c r="X44" s="79"/>
      <c r="Y44" s="79"/>
      <c r="Z44" s="79"/>
    </row>
    <row r="45" spans="2:26" ht="27" customHeight="1">
      <c r="B45" s="307"/>
      <c r="C45" s="309"/>
      <c r="D45" s="236"/>
      <c r="E45" s="237"/>
      <c r="F45" s="237"/>
      <c r="G45" s="237"/>
      <c r="H45" s="237"/>
      <c r="I45" s="237"/>
      <c r="J45" s="237"/>
      <c r="K45" s="237"/>
      <c r="L45" s="236"/>
      <c r="M45" s="237"/>
      <c r="N45" s="237"/>
      <c r="O45" s="237"/>
      <c r="P45" s="237"/>
      <c r="Q45" s="238"/>
      <c r="R45" s="237"/>
      <c r="S45" s="237"/>
      <c r="T45" s="237"/>
      <c r="U45" s="237"/>
      <c r="V45" s="237"/>
      <c r="W45" s="238"/>
      <c r="X45" s="79"/>
      <c r="Y45" s="79"/>
      <c r="Z45" s="79"/>
    </row>
    <row r="46" spans="2:26" ht="58.5" customHeight="1">
      <c r="B46" s="307"/>
      <c r="C46" s="307"/>
      <c r="D46" s="236" t="s">
        <v>189</v>
      </c>
      <c r="E46" s="237"/>
      <c r="F46" s="237"/>
      <c r="G46" s="237"/>
      <c r="H46" s="237"/>
      <c r="I46" s="237"/>
      <c r="J46" s="237"/>
      <c r="K46" s="237"/>
      <c r="L46" s="236" t="s">
        <v>191</v>
      </c>
      <c r="M46" s="237"/>
      <c r="N46" s="237"/>
      <c r="O46" s="237"/>
      <c r="P46" s="237"/>
      <c r="Q46" s="238"/>
      <c r="R46" s="237" t="s">
        <v>164</v>
      </c>
      <c r="S46" s="237"/>
      <c r="T46" s="237"/>
      <c r="U46" s="237"/>
      <c r="V46" s="237"/>
      <c r="W46" s="238"/>
    </row>
    <row r="47" spans="2:26" ht="58.5" customHeight="1">
      <c r="B47" s="307"/>
      <c r="C47" s="307"/>
      <c r="D47" s="239"/>
      <c r="E47" s="240"/>
      <c r="F47" s="240"/>
      <c r="G47" s="240"/>
      <c r="H47" s="240"/>
      <c r="I47" s="240"/>
      <c r="J47" s="240"/>
      <c r="K47" s="240"/>
      <c r="L47" s="239"/>
      <c r="M47" s="240"/>
      <c r="N47" s="240"/>
      <c r="O47" s="240"/>
      <c r="P47" s="240"/>
      <c r="Q47" s="241"/>
      <c r="R47" s="240"/>
      <c r="S47" s="240"/>
      <c r="T47" s="240"/>
      <c r="U47" s="240"/>
      <c r="V47" s="240"/>
      <c r="W47" s="241"/>
      <c r="X47" s="92"/>
      <c r="Y47" s="92"/>
      <c r="Z47" s="92"/>
    </row>
    <row r="48" spans="2:26" ht="9.9499999999999993" customHeight="1">
      <c r="B48" s="92"/>
      <c r="C48" s="92"/>
      <c r="D48" s="79"/>
      <c r="E48" s="79"/>
      <c r="F48" s="79"/>
      <c r="G48" s="79"/>
      <c r="H48" s="79"/>
      <c r="I48" s="79"/>
      <c r="J48" s="79"/>
      <c r="K48" s="79"/>
      <c r="L48" s="79"/>
      <c r="M48" s="79"/>
      <c r="N48" s="105"/>
      <c r="O48" s="105"/>
      <c r="P48" s="105"/>
      <c r="Q48" s="79"/>
      <c r="R48" s="79"/>
      <c r="S48" s="79"/>
      <c r="T48" s="79"/>
      <c r="U48" s="79"/>
      <c r="V48" s="79"/>
      <c r="W48" s="79"/>
      <c r="X48" s="79"/>
      <c r="Y48" s="79"/>
      <c r="Z48" s="79"/>
    </row>
    <row r="49" spans="2:26" ht="20.100000000000001" customHeight="1">
      <c r="B49" s="92"/>
      <c r="C49" s="92"/>
      <c r="D49" s="79"/>
      <c r="E49" s="79"/>
      <c r="F49" s="79"/>
      <c r="G49" s="79"/>
      <c r="H49" s="79"/>
      <c r="I49" s="79"/>
      <c r="J49" s="79"/>
      <c r="K49" s="79"/>
      <c r="L49" s="79"/>
      <c r="M49" s="79"/>
      <c r="N49" s="79"/>
      <c r="O49" s="79"/>
      <c r="P49" s="79"/>
      <c r="Q49" s="79"/>
      <c r="R49" s="79"/>
      <c r="S49" s="79"/>
      <c r="T49" s="79"/>
      <c r="U49" s="79"/>
      <c r="V49" s="79"/>
      <c r="W49" s="79"/>
      <c r="X49" s="79"/>
      <c r="Y49" s="79"/>
      <c r="Z49" s="79"/>
    </row>
    <row r="50" spans="2:26" ht="20.100000000000001" customHeight="1">
      <c r="B50" s="92"/>
      <c r="C50" s="92"/>
      <c r="D50" s="79"/>
      <c r="E50" s="79"/>
      <c r="F50" s="79"/>
      <c r="G50" s="79"/>
      <c r="H50" s="79"/>
      <c r="I50" s="79"/>
      <c r="J50" s="79"/>
      <c r="K50" s="79"/>
      <c r="L50" s="79"/>
      <c r="M50" s="79"/>
      <c r="N50" s="79"/>
      <c r="O50" s="79"/>
      <c r="P50" s="79"/>
      <c r="Q50" s="79"/>
      <c r="R50" s="79"/>
      <c r="S50" s="79"/>
      <c r="T50" s="79"/>
      <c r="U50" s="79"/>
      <c r="V50" s="79"/>
      <c r="W50" s="79"/>
      <c r="X50" s="79"/>
      <c r="Y50" s="79"/>
      <c r="Z50" s="79"/>
    </row>
    <row r="51" spans="2:26" ht="20.100000000000001" customHeight="1">
      <c r="B51" s="92"/>
      <c r="C51" s="92"/>
      <c r="D51" s="79"/>
      <c r="E51" s="79"/>
      <c r="F51" s="79"/>
      <c r="G51" s="79"/>
      <c r="H51" s="79"/>
      <c r="I51" s="79"/>
      <c r="J51" s="79"/>
      <c r="K51" s="79"/>
      <c r="L51" s="79"/>
      <c r="M51" s="79"/>
      <c r="N51" s="79"/>
      <c r="O51" s="79"/>
      <c r="P51" s="79"/>
      <c r="Q51" s="79"/>
      <c r="R51" s="79"/>
      <c r="S51" s="79"/>
      <c r="T51" s="79"/>
      <c r="U51" s="79"/>
      <c r="V51" s="79"/>
      <c r="W51" s="79"/>
      <c r="X51" s="79"/>
      <c r="Y51" s="79"/>
      <c r="Z51" s="79"/>
    </row>
    <row r="52" spans="2:26" ht="20.100000000000001" customHeight="1">
      <c r="B52" s="92"/>
      <c r="C52" s="92"/>
      <c r="D52" s="79"/>
      <c r="E52" s="79"/>
      <c r="F52" s="79"/>
      <c r="G52" s="79"/>
      <c r="H52" s="79"/>
      <c r="I52" s="79"/>
      <c r="J52" s="79"/>
      <c r="K52" s="79"/>
      <c r="L52" s="79"/>
      <c r="M52" s="79"/>
      <c r="N52" s="79"/>
      <c r="O52" s="79"/>
      <c r="P52" s="79"/>
      <c r="Q52" s="79"/>
      <c r="R52" s="79"/>
      <c r="S52" s="79"/>
      <c r="T52" s="79"/>
      <c r="U52" s="79"/>
      <c r="V52" s="79"/>
      <c r="W52" s="79"/>
      <c r="X52" s="79"/>
      <c r="Y52" s="79"/>
      <c r="Z52" s="79"/>
    </row>
    <row r="53" spans="2:26">
      <c r="P53" s="279"/>
      <c r="Q53" s="279"/>
      <c r="R53" s="279"/>
      <c r="S53" s="279"/>
      <c r="T53" s="279"/>
      <c r="U53" s="279"/>
    </row>
    <row r="54" spans="2:26" ht="9.9499999999999993" customHeight="1"/>
  </sheetData>
  <mergeCells count="76">
    <mergeCell ref="P53:U53"/>
    <mergeCell ref="B40:B47"/>
    <mergeCell ref="C40:C43"/>
    <mergeCell ref="C44:C47"/>
    <mergeCell ref="C28:C31"/>
    <mergeCell ref="D40:K41"/>
    <mergeCell ref="L40:Q41"/>
    <mergeCell ref="R40:W41"/>
    <mergeCell ref="R42:W43"/>
    <mergeCell ref="L42:Q43"/>
    <mergeCell ref="D42:K43"/>
    <mergeCell ref="D44:K45"/>
    <mergeCell ref="D46:K47"/>
    <mergeCell ref="L46:Q47"/>
    <mergeCell ref="L44:Q45"/>
    <mergeCell ref="R44:W45"/>
    <mergeCell ref="B19:V20"/>
    <mergeCell ref="B23:C23"/>
    <mergeCell ref="B32:B39"/>
    <mergeCell ref="C32:C35"/>
    <mergeCell ref="C36:C39"/>
    <mergeCell ref="B24:B31"/>
    <mergeCell ref="D38:K39"/>
    <mergeCell ref="R32:W33"/>
    <mergeCell ref="R34:W35"/>
    <mergeCell ref="R36:W37"/>
    <mergeCell ref="R38:W39"/>
    <mergeCell ref="L28:Q29"/>
    <mergeCell ref="L30:Q31"/>
    <mergeCell ref="L38:Q39"/>
    <mergeCell ref="R28:W29"/>
    <mergeCell ref="R30:W31"/>
    <mergeCell ref="C24:C27"/>
    <mergeCell ref="L23:Q23"/>
    <mergeCell ref="L24:Q25"/>
    <mergeCell ref="L26:Q27"/>
    <mergeCell ref="R23:W23"/>
    <mergeCell ref="R24:W25"/>
    <mergeCell ref="R26:W27"/>
    <mergeCell ref="J6:W6"/>
    <mergeCell ref="O13:V14"/>
    <mergeCell ref="O15:V16"/>
    <mergeCell ref="B13:B14"/>
    <mergeCell ref="B15:B16"/>
    <mergeCell ref="B9:M9"/>
    <mergeCell ref="N9:O9"/>
    <mergeCell ref="P9:S9"/>
    <mergeCell ref="T9:U9"/>
    <mergeCell ref="V9:W9"/>
    <mergeCell ref="V8:W8"/>
    <mergeCell ref="B8:H8"/>
    <mergeCell ref="J8:L8"/>
    <mergeCell ref="N8:O8"/>
    <mergeCell ref="P8:S8"/>
    <mergeCell ref="T8:U8"/>
    <mergeCell ref="B2:W2"/>
    <mergeCell ref="J4:L4"/>
    <mergeCell ref="P4:R4"/>
    <mergeCell ref="J5:K5"/>
    <mergeCell ref="P5:R5"/>
    <mergeCell ref="R46:W47"/>
    <mergeCell ref="C13:N14"/>
    <mergeCell ref="C12:N12"/>
    <mergeCell ref="C15:N16"/>
    <mergeCell ref="D32:K33"/>
    <mergeCell ref="D34:K35"/>
    <mergeCell ref="L32:Q33"/>
    <mergeCell ref="L34:Q35"/>
    <mergeCell ref="L36:Q37"/>
    <mergeCell ref="D36:K37"/>
    <mergeCell ref="D23:K23"/>
    <mergeCell ref="D24:K25"/>
    <mergeCell ref="D26:K27"/>
    <mergeCell ref="D28:K29"/>
    <mergeCell ref="D30:K31"/>
    <mergeCell ref="O12:V12"/>
  </mergeCells>
  <phoneticPr fontId="2"/>
  <pageMargins left="0.70866141732283472" right="0.31496062992125984" top="0.74803149606299213" bottom="0.55118110236220474" header="0.31496062992125984" footer="0.31496062992125984"/>
  <pageSetup paperSize="9" scale="61" orientation="portrait" r:id="rId1"/>
  <headerFooter differentFirst="1"/>
  <rowBreaks count="1" manualBreakCount="1">
    <brk id="33" min="1"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view="pageBreakPreview" topLeftCell="A29" zoomScaleNormal="100" zoomScaleSheetLayoutView="100" workbookViewId="0">
      <selection activeCell="B40" sqref="B40:M42"/>
    </sheetView>
  </sheetViews>
  <sheetFormatPr defaultRowHeight="13.5"/>
  <cols>
    <col min="1" max="1" width="1.625" style="2" customWidth="1"/>
    <col min="2" max="3" width="5.625" style="2" customWidth="1"/>
    <col min="4" max="12" width="10.625" style="2" customWidth="1"/>
    <col min="13" max="13" width="20.75" style="2" customWidth="1"/>
    <col min="14" max="14" width="1.625" style="2" customWidth="1"/>
    <col min="15" max="20" width="8.25" style="2" customWidth="1"/>
    <col min="21" max="16384" width="9" style="2"/>
  </cols>
  <sheetData>
    <row r="1" spans="2:16" ht="9.9499999999999993" customHeight="1"/>
    <row r="2" spans="2:16" ht="35.1" customHeight="1">
      <c r="B2" s="325" t="s">
        <v>147</v>
      </c>
      <c r="C2" s="326"/>
      <c r="D2" s="326"/>
      <c r="E2" s="326"/>
      <c r="F2" s="326"/>
      <c r="G2" s="326"/>
      <c r="H2" s="326"/>
      <c r="I2" s="326"/>
      <c r="J2" s="326"/>
      <c r="K2" s="326"/>
      <c r="L2" s="326"/>
      <c r="M2" s="326"/>
    </row>
    <row r="3" spans="2:16" ht="18" customHeight="1">
      <c r="E3" s="2" t="s">
        <v>132</v>
      </c>
      <c r="G3" s="327" t="s">
        <v>133</v>
      </c>
      <c r="H3" s="327"/>
      <c r="I3" s="327"/>
      <c r="K3" s="2" t="s">
        <v>29</v>
      </c>
      <c r="L3" s="327" t="s">
        <v>167</v>
      </c>
      <c r="M3" s="327"/>
    </row>
    <row r="4" spans="2:16" ht="3.75" customHeight="1">
      <c r="L4" s="328"/>
      <c r="M4" s="328"/>
    </row>
    <row r="5" spans="2:16">
      <c r="B5" s="329" t="s">
        <v>18</v>
      </c>
      <c r="C5" s="330"/>
      <c r="D5" s="68" t="s">
        <v>14</v>
      </c>
      <c r="E5" s="329" t="s">
        <v>0</v>
      </c>
      <c r="F5" s="333"/>
      <c r="G5" s="330"/>
      <c r="H5" s="132" t="s">
        <v>45</v>
      </c>
      <c r="I5" s="132"/>
      <c r="J5" s="132"/>
      <c r="K5" s="132"/>
      <c r="L5" s="132"/>
      <c r="M5" s="132"/>
    </row>
    <row r="6" spans="2:16" ht="50.1" customHeight="1">
      <c r="B6" s="331" t="str">
        <f>学年Ａシート!T10</f>
        <v>５年</v>
      </c>
      <c r="C6" s="332"/>
      <c r="D6" s="89" t="str">
        <f>学年Ａシート!V10</f>
        <v>２組</v>
      </c>
      <c r="E6" s="331" t="str">
        <f>表紙!E50</f>
        <v>文科　Ａ太郎</v>
      </c>
      <c r="F6" s="334"/>
      <c r="G6" s="332"/>
      <c r="H6" s="343" t="s">
        <v>168</v>
      </c>
      <c r="I6" s="344"/>
      <c r="J6" s="344"/>
      <c r="K6" s="344"/>
      <c r="L6" s="344"/>
      <c r="M6" s="345"/>
    </row>
    <row r="7" spans="2:16" ht="9.9499999999999993" customHeight="1">
      <c r="B7" s="13"/>
      <c r="C7" s="80"/>
      <c r="D7" s="69"/>
      <c r="E7" s="80"/>
      <c r="F7" s="4"/>
      <c r="G7" s="4"/>
      <c r="H7" s="8"/>
      <c r="I7" s="8"/>
      <c r="J7" s="8"/>
      <c r="K7" s="8"/>
      <c r="L7" s="8"/>
      <c r="M7" s="8"/>
    </row>
    <row r="8" spans="2:16">
      <c r="B8" s="2" t="s">
        <v>38</v>
      </c>
      <c r="N8" s="335"/>
      <c r="O8" s="335"/>
    </row>
    <row r="9" spans="2:16" ht="29.1" customHeight="1">
      <c r="B9" s="313" t="s">
        <v>169</v>
      </c>
      <c r="C9" s="314"/>
      <c r="D9" s="314"/>
      <c r="E9" s="314"/>
      <c r="F9" s="314"/>
      <c r="G9" s="314"/>
      <c r="H9" s="314"/>
      <c r="I9" s="314"/>
      <c r="J9" s="314"/>
      <c r="K9" s="314"/>
      <c r="L9" s="314"/>
      <c r="M9" s="315"/>
      <c r="N9" s="336"/>
      <c r="O9" s="337"/>
    </row>
    <row r="10" spans="2:16" ht="29.1" customHeight="1">
      <c r="B10" s="319"/>
      <c r="C10" s="320"/>
      <c r="D10" s="320"/>
      <c r="E10" s="320"/>
      <c r="F10" s="320"/>
      <c r="G10" s="320"/>
      <c r="H10" s="320"/>
      <c r="I10" s="320"/>
      <c r="J10" s="320"/>
      <c r="K10" s="320"/>
      <c r="L10" s="320"/>
      <c r="M10" s="321"/>
      <c r="P10" s="3"/>
    </row>
    <row r="11" spans="2:16" ht="9.9499999999999993" customHeight="1">
      <c r="B11" s="3"/>
      <c r="C11" s="3"/>
      <c r="D11" s="3"/>
      <c r="E11" s="3"/>
      <c r="F11" s="3"/>
      <c r="G11" s="3"/>
      <c r="H11" s="3"/>
      <c r="I11" s="3"/>
      <c r="J11" s="3"/>
      <c r="K11" s="3"/>
      <c r="L11" s="3"/>
      <c r="M11" s="3"/>
    </row>
    <row r="12" spans="2:16">
      <c r="B12" s="2" t="s">
        <v>39</v>
      </c>
    </row>
    <row r="13" spans="2:16" ht="29.1" customHeight="1">
      <c r="B13" s="313" t="s">
        <v>220</v>
      </c>
      <c r="C13" s="314"/>
      <c r="D13" s="314"/>
      <c r="E13" s="314"/>
      <c r="F13" s="338"/>
      <c r="G13" s="338"/>
      <c r="H13" s="338"/>
      <c r="I13" s="338"/>
      <c r="J13" s="338"/>
      <c r="K13" s="338"/>
      <c r="L13" s="338"/>
      <c r="M13" s="339"/>
    </row>
    <row r="14" spans="2:16" ht="29.1" customHeight="1">
      <c r="B14" s="340"/>
      <c r="C14" s="341"/>
      <c r="D14" s="341"/>
      <c r="E14" s="341"/>
      <c r="F14" s="341"/>
      <c r="G14" s="341"/>
      <c r="H14" s="341"/>
      <c r="I14" s="341"/>
      <c r="J14" s="341"/>
      <c r="K14" s="341"/>
      <c r="L14" s="341"/>
      <c r="M14" s="342"/>
    </row>
    <row r="15" spans="2:16" ht="9.9499999999999993" customHeight="1"/>
    <row r="16" spans="2:16">
      <c r="B16" s="2" t="s">
        <v>20</v>
      </c>
    </row>
    <row r="17" spans="2:13" ht="20.100000000000001" customHeight="1">
      <c r="B17" s="313" t="s">
        <v>221</v>
      </c>
      <c r="C17" s="314"/>
      <c r="D17" s="314"/>
      <c r="E17" s="314"/>
      <c r="F17" s="314"/>
      <c r="G17" s="314"/>
      <c r="H17" s="314"/>
      <c r="I17" s="314"/>
      <c r="J17" s="314"/>
      <c r="K17" s="314"/>
      <c r="L17" s="314"/>
      <c r="M17" s="315"/>
    </row>
    <row r="18" spans="2:13" ht="20.100000000000001" customHeight="1">
      <c r="B18" s="316"/>
      <c r="C18" s="317"/>
      <c r="D18" s="317"/>
      <c r="E18" s="317"/>
      <c r="F18" s="317"/>
      <c r="G18" s="317"/>
      <c r="H18" s="317"/>
      <c r="I18" s="317"/>
      <c r="J18" s="317"/>
      <c r="K18" s="317"/>
      <c r="L18" s="317"/>
      <c r="M18" s="318"/>
    </row>
    <row r="19" spans="2:13" ht="20.100000000000001" customHeight="1">
      <c r="B19" s="316"/>
      <c r="C19" s="317"/>
      <c r="D19" s="317"/>
      <c r="E19" s="317"/>
      <c r="F19" s="317"/>
      <c r="G19" s="317"/>
      <c r="H19" s="317"/>
      <c r="I19" s="317"/>
      <c r="J19" s="317"/>
      <c r="K19" s="317"/>
      <c r="L19" s="317"/>
      <c r="M19" s="318"/>
    </row>
    <row r="20" spans="2:13" ht="20.100000000000001" customHeight="1">
      <c r="B20" s="319"/>
      <c r="C20" s="320"/>
      <c r="D20" s="320"/>
      <c r="E20" s="320"/>
      <c r="F20" s="320"/>
      <c r="G20" s="320"/>
      <c r="H20" s="320"/>
      <c r="I20" s="320"/>
      <c r="J20" s="320"/>
      <c r="K20" s="320"/>
      <c r="L20" s="320"/>
      <c r="M20" s="321"/>
    </row>
    <row r="21" spans="2:13" ht="9.9499999999999993" customHeight="1"/>
    <row r="22" spans="2:13">
      <c r="B22" s="2" t="s">
        <v>40</v>
      </c>
    </row>
    <row r="23" spans="2:13" ht="60.75" customHeight="1">
      <c r="B23" s="107" t="s">
        <v>134</v>
      </c>
      <c r="C23" s="310" t="s">
        <v>222</v>
      </c>
      <c r="D23" s="311"/>
      <c r="E23" s="311"/>
      <c r="F23" s="311"/>
      <c r="G23" s="311"/>
      <c r="H23" s="311"/>
      <c r="I23" s="311"/>
      <c r="J23" s="311"/>
      <c r="K23" s="311"/>
      <c r="L23" s="311"/>
      <c r="M23" s="312"/>
    </row>
    <row r="24" spans="2:13" ht="20.100000000000001" customHeight="1">
      <c r="B24" s="322" t="s">
        <v>136</v>
      </c>
      <c r="C24" s="329" t="s">
        <v>135</v>
      </c>
      <c r="D24" s="333"/>
      <c r="E24" s="333"/>
      <c r="F24" s="330"/>
      <c r="G24" s="323" t="s">
        <v>170</v>
      </c>
      <c r="H24" s="323"/>
      <c r="I24" s="323"/>
      <c r="J24" s="324"/>
      <c r="K24" s="322" t="s">
        <v>171</v>
      </c>
      <c r="L24" s="322"/>
      <c r="M24" s="322"/>
    </row>
    <row r="25" spans="2:13" ht="84.75" customHeight="1">
      <c r="B25" s="322"/>
      <c r="C25" s="310" t="s">
        <v>177</v>
      </c>
      <c r="D25" s="311"/>
      <c r="E25" s="311"/>
      <c r="F25" s="312"/>
      <c r="G25" s="311" t="s">
        <v>172</v>
      </c>
      <c r="H25" s="311"/>
      <c r="I25" s="311"/>
      <c r="J25" s="312"/>
      <c r="K25" s="310" t="s">
        <v>224</v>
      </c>
      <c r="L25" s="311"/>
      <c r="M25" s="312"/>
    </row>
    <row r="26" spans="2:13" ht="54.95" customHeight="1">
      <c r="B26" s="322"/>
      <c r="C26" s="310" t="s">
        <v>223</v>
      </c>
      <c r="D26" s="311"/>
      <c r="E26" s="311"/>
      <c r="F26" s="312"/>
      <c r="G26" s="311" t="s">
        <v>178</v>
      </c>
      <c r="H26" s="311"/>
      <c r="I26" s="311"/>
      <c r="J26" s="312"/>
      <c r="K26" s="310" t="s">
        <v>179</v>
      </c>
      <c r="L26" s="311"/>
      <c r="M26" s="312"/>
    </row>
    <row r="27" spans="2:13" ht="54.95" customHeight="1">
      <c r="B27" s="322"/>
      <c r="C27" s="310" t="s">
        <v>173</v>
      </c>
      <c r="D27" s="311"/>
      <c r="E27" s="311"/>
      <c r="F27" s="312"/>
      <c r="G27" s="311" t="s">
        <v>137</v>
      </c>
      <c r="H27" s="311"/>
      <c r="I27" s="311"/>
      <c r="J27" s="312"/>
      <c r="K27" s="310" t="s">
        <v>138</v>
      </c>
      <c r="L27" s="311"/>
      <c r="M27" s="312"/>
    </row>
    <row r="28" spans="2:13" ht="54.95" customHeight="1">
      <c r="B28" s="322"/>
      <c r="C28" s="310" t="s">
        <v>148</v>
      </c>
      <c r="D28" s="311"/>
      <c r="E28" s="311"/>
      <c r="F28" s="312"/>
      <c r="G28" s="310" t="s">
        <v>176</v>
      </c>
      <c r="H28" s="311"/>
      <c r="I28" s="311"/>
      <c r="J28" s="312"/>
      <c r="K28" s="310" t="s">
        <v>180</v>
      </c>
      <c r="L28" s="311"/>
      <c r="M28" s="312"/>
    </row>
    <row r="29" spans="2:13" ht="54.95" customHeight="1">
      <c r="B29" s="322"/>
      <c r="C29" s="310" t="s">
        <v>174</v>
      </c>
      <c r="D29" s="311"/>
      <c r="E29" s="311"/>
      <c r="F29" s="312"/>
      <c r="G29" s="310" t="s">
        <v>175</v>
      </c>
      <c r="H29" s="311"/>
      <c r="I29" s="311"/>
      <c r="J29" s="312"/>
      <c r="K29" s="310" t="s">
        <v>183</v>
      </c>
      <c r="L29" s="311"/>
      <c r="M29" s="312"/>
    </row>
    <row r="30" spans="2:13" ht="54.95" customHeight="1">
      <c r="B30" s="322"/>
      <c r="C30" s="310" t="s">
        <v>149</v>
      </c>
      <c r="D30" s="311"/>
      <c r="E30" s="311"/>
      <c r="F30" s="312"/>
      <c r="G30" s="311" t="s">
        <v>182</v>
      </c>
      <c r="H30" s="311"/>
      <c r="I30" s="311"/>
      <c r="J30" s="312"/>
      <c r="K30" s="310" t="s">
        <v>150</v>
      </c>
      <c r="L30" s="311"/>
      <c r="M30" s="312"/>
    </row>
    <row r="31" spans="2:13" ht="54.95" customHeight="1">
      <c r="B31" s="322"/>
      <c r="C31" s="310" t="s">
        <v>188</v>
      </c>
      <c r="D31" s="311"/>
      <c r="E31" s="311"/>
      <c r="F31" s="312"/>
      <c r="G31" s="311" t="s">
        <v>182</v>
      </c>
      <c r="H31" s="311"/>
      <c r="I31" s="311"/>
      <c r="J31" s="312"/>
      <c r="K31" s="310" t="s">
        <v>181</v>
      </c>
      <c r="L31" s="311"/>
      <c r="M31" s="312"/>
    </row>
    <row r="32" spans="2:13" ht="9.9499999999999993" customHeight="1">
      <c r="B32" s="4"/>
      <c r="C32" s="80"/>
      <c r="D32" s="69"/>
      <c r="E32" s="80"/>
      <c r="F32" s="4"/>
      <c r="H32" s="5"/>
      <c r="I32" s="5"/>
      <c r="J32" s="5"/>
      <c r="K32" s="6"/>
      <c r="L32" s="6"/>
      <c r="M32" s="6"/>
    </row>
    <row r="33" spans="1:15">
      <c r="B33" s="7" t="s">
        <v>41</v>
      </c>
      <c r="C33" s="7"/>
      <c r="D33" s="7"/>
      <c r="E33" s="7"/>
      <c r="F33" s="7"/>
      <c r="G33" s="7"/>
      <c r="H33" s="7"/>
      <c r="I33" s="7"/>
      <c r="J33" s="7"/>
      <c r="K33" s="7"/>
      <c r="L33" s="7"/>
      <c r="M33" s="7"/>
    </row>
    <row r="34" spans="1:15" ht="20.100000000000001" customHeight="1">
      <c r="B34" s="313" t="s">
        <v>225</v>
      </c>
      <c r="C34" s="314"/>
      <c r="D34" s="314"/>
      <c r="E34" s="314"/>
      <c r="F34" s="314"/>
      <c r="G34" s="314"/>
      <c r="H34" s="314"/>
      <c r="I34" s="314"/>
      <c r="J34" s="314"/>
      <c r="K34" s="314"/>
      <c r="L34" s="314"/>
      <c r="M34" s="315"/>
    </row>
    <row r="35" spans="1:15" ht="20.100000000000001" customHeight="1">
      <c r="B35" s="316"/>
      <c r="C35" s="317"/>
      <c r="D35" s="317"/>
      <c r="E35" s="317"/>
      <c r="F35" s="317"/>
      <c r="G35" s="317"/>
      <c r="H35" s="317"/>
      <c r="I35" s="317"/>
      <c r="J35" s="317"/>
      <c r="K35" s="317"/>
      <c r="L35" s="317"/>
      <c r="M35" s="318"/>
    </row>
    <row r="36" spans="1:15" ht="20.100000000000001" customHeight="1">
      <c r="B36" s="316"/>
      <c r="C36" s="317"/>
      <c r="D36" s="317"/>
      <c r="E36" s="317"/>
      <c r="F36" s="317"/>
      <c r="G36" s="317"/>
      <c r="H36" s="317"/>
      <c r="I36" s="317"/>
      <c r="J36" s="317"/>
      <c r="K36" s="317"/>
      <c r="L36" s="317"/>
      <c r="M36" s="318"/>
    </row>
    <row r="37" spans="1:15" ht="20.100000000000001" customHeight="1">
      <c r="B37" s="319"/>
      <c r="C37" s="320"/>
      <c r="D37" s="320"/>
      <c r="E37" s="320"/>
      <c r="F37" s="320"/>
      <c r="G37" s="320"/>
      <c r="H37" s="320"/>
      <c r="I37" s="320"/>
      <c r="J37" s="320"/>
      <c r="K37" s="320"/>
      <c r="L37" s="320"/>
      <c r="M37" s="321"/>
    </row>
    <row r="38" spans="1:15" ht="9.9499999999999993" customHeight="1">
      <c r="A38" s="3"/>
      <c r="B38" s="9"/>
      <c r="C38" s="3"/>
      <c r="D38" s="3"/>
      <c r="E38" s="3"/>
      <c r="F38" s="3"/>
      <c r="G38" s="3"/>
      <c r="H38" s="3"/>
      <c r="I38" s="3"/>
      <c r="J38" s="3"/>
      <c r="K38" s="3"/>
      <c r="L38" s="3"/>
      <c r="M38" s="3"/>
      <c r="N38" s="3"/>
      <c r="O38" s="3"/>
    </row>
    <row r="39" spans="1:15">
      <c r="B39" s="3" t="s">
        <v>52</v>
      </c>
      <c r="C39" s="3"/>
      <c r="D39" s="3"/>
      <c r="E39" s="3"/>
      <c r="F39" s="3"/>
      <c r="G39" s="3"/>
      <c r="H39" s="3"/>
      <c r="I39" s="3"/>
      <c r="J39" s="3"/>
      <c r="K39" s="3"/>
      <c r="L39" s="3"/>
      <c r="M39" s="3"/>
    </row>
    <row r="40" spans="1:15" ht="13.5" customHeight="1">
      <c r="B40" s="313"/>
      <c r="C40" s="314"/>
      <c r="D40" s="314"/>
      <c r="E40" s="314"/>
      <c r="F40" s="314"/>
      <c r="G40" s="314"/>
      <c r="H40" s="314"/>
      <c r="I40" s="314"/>
      <c r="J40" s="314"/>
      <c r="K40" s="314"/>
      <c r="L40" s="314"/>
      <c r="M40" s="315"/>
    </row>
    <row r="41" spans="1:15" ht="13.5" customHeight="1">
      <c r="B41" s="316"/>
      <c r="C41" s="317"/>
      <c r="D41" s="317"/>
      <c r="E41" s="317"/>
      <c r="F41" s="317"/>
      <c r="G41" s="317"/>
      <c r="H41" s="317"/>
      <c r="I41" s="317"/>
      <c r="J41" s="317"/>
      <c r="K41" s="317"/>
      <c r="L41" s="317"/>
      <c r="M41" s="318"/>
    </row>
    <row r="42" spans="1:15" ht="13.5" customHeight="1">
      <c r="B42" s="319"/>
      <c r="C42" s="320"/>
      <c r="D42" s="320"/>
      <c r="E42" s="320"/>
      <c r="F42" s="320"/>
      <c r="G42" s="320"/>
      <c r="H42" s="320"/>
      <c r="I42" s="320"/>
      <c r="J42" s="320"/>
      <c r="K42" s="320"/>
      <c r="L42" s="320"/>
      <c r="M42" s="321"/>
    </row>
    <row r="43" spans="1:15" ht="9.9499999999999993" customHeight="1">
      <c r="B43" s="42"/>
      <c r="C43" s="42"/>
      <c r="D43" s="42"/>
      <c r="E43" s="42"/>
      <c r="F43" s="42"/>
      <c r="G43" s="42"/>
      <c r="H43" s="42"/>
      <c r="I43" s="42"/>
      <c r="J43" s="42"/>
      <c r="K43" s="42"/>
      <c r="L43" s="42"/>
      <c r="M43" s="42"/>
    </row>
    <row r="44" spans="1:15" ht="9.9499999999999993" customHeight="1">
      <c r="B44" s="10"/>
    </row>
  </sheetData>
  <mergeCells count="43">
    <mergeCell ref="N8:O8"/>
    <mergeCell ref="N9:O9"/>
    <mergeCell ref="B9:M10"/>
    <mergeCell ref="B13:M14"/>
    <mergeCell ref="H5:M5"/>
    <mergeCell ref="H6:M6"/>
    <mergeCell ref="B17:M20"/>
    <mergeCell ref="B34:M37"/>
    <mergeCell ref="B2:M2"/>
    <mergeCell ref="K24:M24"/>
    <mergeCell ref="K25:M25"/>
    <mergeCell ref="K31:M31"/>
    <mergeCell ref="L3:M3"/>
    <mergeCell ref="L4:M4"/>
    <mergeCell ref="G3:I3"/>
    <mergeCell ref="B5:C5"/>
    <mergeCell ref="B6:C6"/>
    <mergeCell ref="C23:M23"/>
    <mergeCell ref="E5:G5"/>
    <mergeCell ref="E6:G6"/>
    <mergeCell ref="G27:J27"/>
    <mergeCell ref="C24:F24"/>
    <mergeCell ref="B40:M42"/>
    <mergeCell ref="K30:M30"/>
    <mergeCell ref="G30:J30"/>
    <mergeCell ref="G31:J31"/>
    <mergeCell ref="K26:M26"/>
    <mergeCell ref="K27:M27"/>
    <mergeCell ref="B24:B31"/>
    <mergeCell ref="C25:F25"/>
    <mergeCell ref="C26:F26"/>
    <mergeCell ref="C27:F27"/>
    <mergeCell ref="C29:F29"/>
    <mergeCell ref="C30:F30"/>
    <mergeCell ref="C31:F31"/>
    <mergeCell ref="G24:J24"/>
    <mergeCell ref="G25:J25"/>
    <mergeCell ref="G26:J26"/>
    <mergeCell ref="K29:M29"/>
    <mergeCell ref="G29:J29"/>
    <mergeCell ref="C28:F28"/>
    <mergeCell ref="G28:J28"/>
    <mergeCell ref="K28:M28"/>
  </mergeCells>
  <phoneticPr fontId="2"/>
  <pageMargins left="0.70866141732283472" right="0.31496062992125984" top="0.74803149606299213" bottom="0.74803149606299213" header="0.31496062992125984" footer="0.31496062992125984"/>
  <pageSetup paperSize="9" scale="72"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共通シート</vt:lpstr>
      <vt:lpstr>学年Ａシート</vt:lpstr>
      <vt:lpstr>学年Ｂシート</vt:lpstr>
      <vt:lpstr>協議シート</vt:lpstr>
      <vt:lpstr>学年Ａシート!Print_Area</vt:lpstr>
      <vt:lpstr>学年Ｂシート!Print_Area</vt:lpstr>
      <vt:lpstr>共通シート!Print_Area</vt:lpstr>
      <vt:lpstr>協議シート!Print_Area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User</cp:lastModifiedBy>
  <cp:lastPrinted>2018-04-16T09:39:04Z</cp:lastPrinted>
  <dcterms:created xsi:type="dcterms:W3CDTF">2011-06-14T05:32:50Z</dcterms:created>
  <dcterms:modified xsi:type="dcterms:W3CDTF">2018-04-16T09:39:31Z</dcterms:modified>
</cp:coreProperties>
</file>